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11\06 JUNIO 2025\"/>
    </mc:Choice>
  </mc:AlternateContent>
  <xr:revisionPtr revIDLastSave="0" documentId="13_ncr:1_{842986C3-5666-44AF-89D7-60CA7B569CB3}" xr6:coauthVersionLast="47" xr6:coauthVersionMax="47" xr10:uidLastSave="{00000000-0000-0000-0000-000000000000}"/>
  <bookViews>
    <workbookView xWindow="-120" yWindow="-120" windowWidth="21840" windowHeight="13140" tabRatio="772" activeTab="4" xr2:uid="{00000000-000D-0000-FFFF-FFFF00000000}"/>
  </bookViews>
  <sheets>
    <sheet name="AÑO 2022" sheetId="12" r:id="rId1"/>
    <sheet name="AÑO 2023" sheetId="11" r:id="rId2"/>
    <sheet name="AÑO 2024 HASTA JULIO" sheetId="10" r:id="rId3"/>
    <sheet name="AÑO 2024" sheetId="13" r:id="rId4"/>
    <sheet name="AÑO 2025"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14" l="1"/>
  <c r="J48" i="14"/>
  <c r="J46" i="14"/>
  <c r="J45" i="14"/>
  <c r="J43" i="14"/>
  <c r="J41" i="14"/>
  <c r="J40" i="14"/>
  <c r="J36" i="14"/>
  <c r="J34" i="14"/>
  <c r="J33" i="14"/>
  <c r="J32" i="14"/>
  <c r="K27" i="14" l="1"/>
  <c r="K19" i="14" l="1"/>
  <c r="J72" i="13" l="1"/>
  <c r="J68" i="13" l="1"/>
  <c r="J67" i="13"/>
  <c r="J63" i="13"/>
  <c r="J34" i="13" l="1"/>
  <c r="C272" i="10" l="1"/>
  <c r="C200" i="10"/>
  <c r="C185" i="10"/>
  <c r="C1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Jaquelin Patricia González Figueroa</author>
  </authors>
  <commentList>
    <comment ref="I116" authorId="0" shapeId="0" xr:uid="{5D4E5E58-2E8B-4CCB-BBAC-0172DA58FE75}">
      <text>
        <r>
          <rPr>
            <b/>
            <sz val="9"/>
            <color indexed="81"/>
            <rFont val="Tahoma"/>
            <family val="2"/>
          </rPr>
          <t>Se publico extension de plazo (1 día), para recepcion de ofertas</t>
        </r>
        <r>
          <rPr>
            <sz val="9"/>
            <color indexed="81"/>
            <rFont val="Tahoma"/>
            <family val="2"/>
          </rPr>
          <t xml:space="preserve">
</t>
        </r>
      </text>
    </comment>
  </commentList>
</comments>
</file>

<file path=xl/sharedStrings.xml><?xml version="1.0" encoding="utf-8"?>
<sst xmlns="http://schemas.openxmlformats.org/spreadsheetml/2006/main" count="8370" uniqueCount="1848">
  <si>
    <t>MODALIDAD DE CONTRATACIÓN</t>
  </si>
  <si>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</si>
  <si>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</si>
  <si>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</si>
  <si>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</si>
  <si>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</si>
  <si>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</si>
  <si>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</si>
  <si>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</si>
  <si>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</si>
  <si>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</si>
  <si>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</si>
  <si>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</si>
  <si>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</si>
  <si>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</si>
  <si>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</si>
  <si>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</si>
  <si>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</si>
  <si>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</si>
  <si>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</si>
  <si>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Compra Directa con Oferta Electrónica</t>
  </si>
  <si>
    <t>ENTIDAD: EL CRÉDITO HIPOTECARIO NACIONAL DE GUATEMALA</t>
  </si>
  <si>
    <t>DIRECCIÓN: 7MA. AVENIDA 22-77 ZONA 1</t>
  </si>
  <si>
    <t>TELÉFONO: 2290-7000</t>
  </si>
  <si>
    <t>ENCARGADO DE ACTUALIZACIÓN: JAQUELIN PATRICIA GONZÁLEZ FIGUEROA</t>
  </si>
  <si>
    <t xml:space="preserve">ADJUDICADO </t>
  </si>
  <si>
    <t>OFFYMARKET, SOCIEDAD ANONIMA</t>
  </si>
  <si>
    <t xml:space="preserve">REMODELACIONES, CONSTRUCCIÓN Y MANTENIMIENTO, SOCIEDAD ANÓNIMA </t>
  </si>
  <si>
    <t>Acta Adminitrativa 47-2022</t>
  </si>
  <si>
    <t xml:space="preserve">45 días a partir de la presente fecha </t>
  </si>
  <si>
    <t xml:space="preserve">Ampliación de espacio físico para realización de bodega para archivo general de El Crédito Hipotecario Nacional de Guatemala </t>
  </si>
  <si>
    <t>CÉSAR EDUARDO LÓPEZ MELÉNDREZ /PROAUDIOGT</t>
  </si>
  <si>
    <t>Acta Adminitrativa 48-2022</t>
  </si>
  <si>
    <t xml:space="preserve">1 día hábil de haber redibido la orden de compra. </t>
  </si>
  <si>
    <t xml:space="preserve">Compra de software para diseño gráfico, diseño publicitario edición, fotográfica y animación de producción audiovisual </t>
  </si>
  <si>
    <t>SAUL RAMÍREZ DE LEÓN  / SAES EDICIONES</t>
  </si>
  <si>
    <t>Acta Adminitrativa 49-2022</t>
  </si>
  <si>
    <t>El proveedor se compromete a realizar entregas parciales de los unifoliares de confomidad con las solicitudes que la presente.  Se entregaran del período de 01/07/2022 al 31/08/2022</t>
  </si>
  <si>
    <t xml:space="preserve">Impresión de 500,000 unifoliares full color con tiro y retiro </t>
  </si>
  <si>
    <t xml:space="preserve">Sur Color, S. A. </t>
  </si>
  <si>
    <t>Acta Adminitrativa 50-2022</t>
  </si>
  <si>
    <t>(48) horas posteriores de haber recibido la Orden de Compra respectiva</t>
  </si>
  <si>
    <t xml:space="preserve">Adquisición de 111 cubetas de pintura base agua interior exterior y 25 cubetas de pintura base aceite para El Crédito Hipotecario Nacional de Guatemala </t>
  </si>
  <si>
    <t xml:space="preserve">OSCAR RENÉ JAGAN XOL </t>
  </si>
  <si>
    <t>Acta Adminitrativa 51-2022</t>
  </si>
  <si>
    <t xml:space="preserve">Se entregara el producto 28 días hábiles a partir de la presente fecha </t>
  </si>
  <si>
    <t xml:space="preserve">Compra de una marimba </t>
  </si>
  <si>
    <t xml:space="preserve">GRUPO CAMIR, SOCIEDAD ANÓNIMA </t>
  </si>
  <si>
    <t>Acta Adminitrativa 52-2022</t>
  </si>
  <si>
    <t xml:space="preserve">2 días hábiles de haber recibido la orden de compra </t>
  </si>
  <si>
    <t xml:space="preserve">Adquisición de 1,400 planchas de cielo falso de 2X4 pies, para El Crédito Hipotecario Nacional de Guatemala </t>
  </si>
  <si>
    <t xml:space="preserve">INDUSTRIAS PAVSA, SOCIEDAD ANÓNIMA </t>
  </si>
  <si>
    <t>Acta Adminitrativa 53-2022</t>
  </si>
  <si>
    <t xml:space="preserve">Se entregara 1 día hábil despues de la recepcion de la orden de compra </t>
  </si>
  <si>
    <t xml:space="preserve">Adquisición de 2,500 resmas de papel bond tamaño carta, para El Crédito Hipotecario Nacional de Guatemala </t>
  </si>
  <si>
    <t>Acta Adminitrativa 55-2022</t>
  </si>
  <si>
    <t xml:space="preserve">12 día hábiles posteriores de haber recibdo la orden de compra respectiva. </t>
  </si>
  <si>
    <t xml:space="preserve">Suministro e instalación de veinticuatro escritorios modulares para El Crédito Hipotecario Nacional de Gautemala </t>
  </si>
  <si>
    <t>IMPRENTA, LITOGRAFÍA Y EDITORIAL OVER PRINT, S.A.</t>
  </si>
  <si>
    <t>Acta Adminitrativa 57-2022</t>
  </si>
  <si>
    <t xml:space="preserve">01/06 al  31/08/2022 o hasta acabar existencia </t>
  </si>
  <si>
    <t xml:space="preserve">Volantes impresos en tiro y retiro a full color </t>
  </si>
  <si>
    <t>Acta Adminitrativa 58-2022</t>
  </si>
  <si>
    <t xml:space="preserve">entregas parciales  01/06 al 31/08/202 o hasta agotar existencias, lo que primero ocurra </t>
  </si>
  <si>
    <t>Impresión de 350 roll ups impresoss a full color de 2.00X0.80 cm.</t>
  </si>
  <si>
    <t>Transporte del Águila / Osvaldo Mansilla</t>
  </si>
  <si>
    <t>Acta Adminitrativa 59-2022</t>
  </si>
  <si>
    <t>01/01/2022 al 31/12/2022</t>
  </si>
  <si>
    <t>Contratación de servicio de extracción de basura para el edificio central de El Crédito Hipotecario Nacional de Guatemala, durante el año 2022</t>
  </si>
  <si>
    <t>JUNIO 2022</t>
  </si>
  <si>
    <t>ENERO 2022</t>
  </si>
  <si>
    <t xml:space="preserve">Televisiete, Sociedad Anónima </t>
  </si>
  <si>
    <t>Acta Adminitrativa 01-2022</t>
  </si>
  <si>
    <t>01/10 al 30/11/2021</t>
  </si>
  <si>
    <t xml:space="preserve">Spots pautados en canal de televisión abierta con cobertura nacional que transmita en frecuencia VHF y que posea señal la cual se difunda en forma gratuita y en canal con cobertura a nivel nacional que transmita su señal UHF, noticias 24 horas. </t>
  </si>
  <si>
    <t>Ingeniería Tecnología y Comunicaciones, Sociedad Anónima</t>
  </si>
  <si>
    <t>Acta Adminitrativa 02-2022</t>
  </si>
  <si>
    <t>01/01 AL 31/12/2022</t>
  </si>
  <si>
    <t>Servicio de mantenimiento preventivo y correctivo del sistema telefónico digital modelo mitel 3300 para el 1 de enero al 31 de diciembre de 2022</t>
  </si>
  <si>
    <t xml:space="preserve">Canal Antigua, Sociedad Anónima </t>
  </si>
  <si>
    <t>Acta Adminitrativa 03-2022</t>
  </si>
  <si>
    <t>noviembre y diciembre de 2021</t>
  </si>
  <si>
    <t xml:space="preserve">Pauta publicitaria en servicio de publicidad digital a través de 13 cintillos de 10  segundos en noticiero digital en horario de la mañana de lunes a viernes, 13 cintillos de 10 segundos en noticiero digital en horario nocturno de lunes a viernes. </t>
  </si>
  <si>
    <t>PRODUCTIVE BUSINESS SOLUTIONS (GUATEMALA), SOCIEDAD ANÓNIMA</t>
  </si>
  <si>
    <t>Acta Adminitrativa 04-2022</t>
  </si>
  <si>
    <t>01 de enero al 31 de diciembre de 2022</t>
  </si>
  <si>
    <t>Renovación de 42 software subscription aptra para cajeros marca NCR-MODELO 6622, para el período del 1 de enero al 31 de diciembre de 2022</t>
  </si>
  <si>
    <t>PRODUCTOS MENA, SOCIEDAD ANONIMA</t>
  </si>
  <si>
    <t>Acta Adminitrativa 05-2022</t>
  </si>
  <si>
    <t>un  día hábil posterior a la adjudicacion (23/12/2021)</t>
  </si>
  <si>
    <t xml:space="preserve">Compra de piernas de cerdo con piel y con hueso para el personal que presta servicios técnicos y profesionales en El Crédito </t>
  </si>
  <si>
    <t xml:space="preserve">SUR COLOR, S.A. </t>
  </si>
  <si>
    <t>Acta Adminitrativa 06-2022</t>
  </si>
  <si>
    <t xml:space="preserve">1 mes posterior a la orden de compra </t>
  </si>
  <si>
    <t xml:space="preserve">Aplicación de pintura en muros exteriores de fachada frontal, posterior, rótulos y estructura metálica de almacenes de depósito de El Crédito Hipotecario Nacional de Guatemala </t>
  </si>
  <si>
    <t>SIGNS COMUNICACION VISUAL, SOCIEDAD ANONIMA</t>
  </si>
  <si>
    <t>Acta Adminitrativa 07-2022</t>
  </si>
  <si>
    <t>31/01/2022 AL 14/02/2022</t>
  </si>
  <si>
    <t xml:space="preserve">Contratación de servicios para desmontaje mas suministro e instalación de sandblast para agendcias en el perimetro de la Ciudad de Guatemala para El Crédito Hipotecario Nacional de Guatemala </t>
  </si>
  <si>
    <t>SICREA, SOCIEDAD ANÓNIMA</t>
  </si>
  <si>
    <t>Acta Adminitrativa 08-2022</t>
  </si>
  <si>
    <t>15 días hábiles a partir de la orden de compra</t>
  </si>
  <si>
    <t xml:space="preserve">Suministro e instalación de 05 muebles tipo modular para El Crédito Hipotecario Nacional de Guatemala </t>
  </si>
  <si>
    <t xml:space="preserve">Jaime Eduardo Farrach Gadala María /  Dimamica Publicitaria </t>
  </si>
  <si>
    <t>Acta Adminitrativa 09-2022</t>
  </si>
  <si>
    <t>01/01  al 28/02/2022</t>
  </si>
  <si>
    <t>Publicaciones para los meses de Enero y Febrero 2022</t>
  </si>
  <si>
    <t xml:space="preserve">Info Identidad, Sociedad Anónima </t>
  </si>
  <si>
    <t>Acta Adminitrativa 10-2022</t>
  </si>
  <si>
    <t>04/01 al 31/12/2022</t>
  </si>
  <si>
    <t xml:space="preserve">Z. K. SELECTIVA, SOCIEDAD ANONIMA </t>
  </si>
  <si>
    <t>Acta Adminitrativa 11-2022</t>
  </si>
  <si>
    <t>Servicio de 150 pruebas de eyedetect para personal de nuevo ingreso a partir de enero 2022</t>
  </si>
  <si>
    <t xml:space="preserve">Transgrafic, Sociedad Anónima </t>
  </si>
  <si>
    <t>Acta Adminitrativa 12-2022</t>
  </si>
  <si>
    <t xml:space="preserve">30 días calendarios a partir de la formalizacion de la present acta por ambas partes. </t>
  </si>
  <si>
    <t>Compra 12,000 calendarios de pared, 500 planificadores, 2,000 calendarios de escritorio tipo triángulo y 2,500 calendarios tipo afiche, para El Crédito Hipotecario Nacional de Guatemala</t>
  </si>
  <si>
    <t>FEBRERO 2022</t>
  </si>
  <si>
    <t xml:space="preserve">Sumyser, Sociedad Anónima </t>
  </si>
  <si>
    <t>Acta Adminitrativa 13-2022</t>
  </si>
  <si>
    <t xml:space="preserve">30 dias calendario a partir de la presente fecha </t>
  </si>
  <si>
    <t>Adquisición de 2,000 agendas con espiral metálico color negro</t>
  </si>
  <si>
    <t xml:space="preserve">Telecomunicaciones de Guatemala, Sociedad Anónima </t>
  </si>
  <si>
    <t>Acta Adminitrativa 14-2022</t>
  </si>
  <si>
    <t>01  de febrero al 31 de diciembre de 2022</t>
  </si>
  <si>
    <t>Contratación del servicio de acceso a internet secundario para El Crédito Hipotecario Nacional de Guatemala, para el período del 01 de febrero al 31 de Diciembre del año 2022</t>
  </si>
  <si>
    <t xml:space="preserve">Servicios de Trabajos de Campo y Consultoría Guatemala, Sociedad Anónima </t>
  </si>
  <si>
    <t>Acta Adminitrativa 15-2022</t>
  </si>
  <si>
    <t>2 meses a partir de la fecha</t>
  </si>
  <si>
    <t>Servicio de Cliente Misterioso</t>
  </si>
  <si>
    <t>Maynor Giobani Nicho Similox</t>
  </si>
  <si>
    <t>Acta Adminitrativa 16-2022</t>
  </si>
  <si>
    <t xml:space="preserve">4 días hábiles contados a partir del día siguiente que El Proveedor reciba la Orden  de Compra respectiva </t>
  </si>
  <si>
    <t xml:space="preserve">Suministro e instalación de duela vinilica para agencia torre azul de El Crédito Hipotecario Nacional de Guatemala </t>
  </si>
  <si>
    <t>Maynor Giobani Nicho Similox / Constructora Nilox</t>
  </si>
  <si>
    <t>Acta Adminitrativa 17-2022</t>
  </si>
  <si>
    <t>Del 15/03/2022
al 14/04/2022</t>
  </si>
  <si>
    <t xml:space="preserve">Trabajos de textura para muros de parqueo de El Crédito Hipotecario Nacional de Guatemala </t>
  </si>
  <si>
    <t>MARZO 2022</t>
  </si>
  <si>
    <t>SMART OFFICE, SOCIEDAD ANONIMA</t>
  </si>
  <si>
    <t>Acta Adminitrativa 18-2022</t>
  </si>
  <si>
    <t xml:space="preserve">2 días hábiles despues de recibir la orden de compra </t>
  </si>
  <si>
    <t xml:space="preserve">Adquisición de 100 sillas semi ejecutivas para El Crédito Hipotecario Nacional de Guatamala </t>
  </si>
  <si>
    <t xml:space="preserve">Grupo Metropolitano de Seguridad, S. A. </t>
  </si>
  <si>
    <t>Acta Adminitrativa 19-2022</t>
  </si>
  <si>
    <t>30 días hábiles posterior a la orden de compra</t>
  </si>
  <si>
    <t>Suministro e instalación de una receptora de señales de alarma IP con video verificación para El Crédito Hipotecario Nacional de Guatemala</t>
  </si>
  <si>
    <t xml:space="preserve">Facela Guatemala, S. A. </t>
  </si>
  <si>
    <t>Acta Adminitrativa 20-2022</t>
  </si>
  <si>
    <t>Adquisición de 3,000 resmas de  papel bond tamaño carta, para El Crédito Hipotecario Naciona de Guatemala</t>
  </si>
  <si>
    <t>0703/2022</t>
  </si>
  <si>
    <t xml:space="preserve">Electronica Comunicaciones y Servicios, S. A. </t>
  </si>
  <si>
    <t>Acta Adminitrativa 21-2022</t>
  </si>
  <si>
    <t xml:space="preserve">Despues de la firma de contrato </t>
  </si>
  <si>
    <t xml:space="preserve">Compra de equipo de computo de escritorio por apertura de agencias, así como contar con inventario de contingencia </t>
  </si>
  <si>
    <t>Acta Adminitrativa 22-2022</t>
  </si>
  <si>
    <t xml:space="preserve">1 día habil despues de la recepcion de la orden de compra </t>
  </si>
  <si>
    <t>Adquisición de 50 cubetas de  pintura base agua interior exterior y 45 cubetas de pintura base aceite para El Crédito Hipotecario Nacional de Guatemala</t>
  </si>
  <si>
    <t xml:space="preserve">Dataflex, S. A. </t>
  </si>
  <si>
    <t>Acta Adminitrativa 23-2022</t>
  </si>
  <si>
    <t xml:space="preserve">Entrega en el plazo maximo de 1 día posterior a la suscripcion del presente contrato </t>
  </si>
  <si>
    <t xml:space="preserve">Compra de equipo de computo laptop por apertura de agencias, así como contar con inventario de contingencia </t>
  </si>
  <si>
    <t xml:space="preserve">Aromas Comerciales, Lemach, S. A. </t>
  </si>
  <si>
    <t>Acta Adminitrativa 24-2022</t>
  </si>
  <si>
    <t>01/04 AL 01/12/2022</t>
  </si>
  <si>
    <t>Servicio de arrendamiento e instalación de equipos de desodorización y aromatizacion de goteo eléctrico por medio de dispensadores automaticos y servicio de rejillas para mingitorios, para El Crédito Hipotecario Nacional de Guatemala, para el año 2022.</t>
  </si>
  <si>
    <t>Ecute Navas Lemus Sandra Carolina</t>
  </si>
  <si>
    <t>Acta Adminitrativa 25-2022</t>
  </si>
  <si>
    <t xml:space="preserve">15 días hábiles a partir de la presente fecha </t>
  </si>
  <si>
    <t>Suministro e instalación de un sistema de racks selectivo para 1,248 posiciones o cajas para el archivo general de El Crédito Hipotecario Nacional de Guatemala</t>
  </si>
  <si>
    <t xml:space="preserve">Ingenieria Tecnologia y Comunicaciones, S. A. </t>
  </si>
  <si>
    <t>Acta Adminitrativa 26-2022</t>
  </si>
  <si>
    <t>23/03 AL 20/07/2022</t>
  </si>
  <si>
    <t>Suministro e instalación de molinete para paso peatonal de El Crédito Hipotecario Nacional de Guatemala</t>
  </si>
  <si>
    <t xml:space="preserve">Ordenador Digital, S. A. </t>
  </si>
  <si>
    <t>Acta Adminitrativa 27-2022</t>
  </si>
  <si>
    <t xml:space="preserve">Entrega en el plazo máximo de un día posterior a la suscripcion del presente contrato </t>
  </si>
  <si>
    <t>Upgrade de soporte prtg para 5000 sensores &amp; servicios profesionales de implementacion</t>
  </si>
  <si>
    <t>ABRIL 2022</t>
  </si>
  <si>
    <t xml:space="preserve">Software y Servicios de Automatización, S.A. </t>
  </si>
  <si>
    <t>Acta Adminitrativa 28-2022</t>
  </si>
  <si>
    <t xml:space="preserve">3 meses </t>
  </si>
  <si>
    <t>La contratación del servicio para la parametrización y desarrollos de interfaces a sistemas internos del banco del sistema de precalificación de créditos PRECREDIT PRO por un periodo de tres (3) meses</t>
  </si>
  <si>
    <t xml:space="preserve">DESIERTO </t>
  </si>
  <si>
    <t xml:space="preserve">CONTRATO DIRECTO </t>
  </si>
  <si>
    <t>Plastihogar, Sociedad Anónima</t>
  </si>
  <si>
    <t>Acta Adminitrativa 29-2022</t>
  </si>
  <si>
    <t xml:space="preserve">2 día hábiles a partir de la presente fecha </t>
  </si>
  <si>
    <t xml:space="preserve">Adquisición de 500 cajas plasticas con tapadera, para El Crédito Hipotecario Nacional de Guatemala </t>
  </si>
  <si>
    <t>Compañía Internacional de Productos y Servicios, S.A.   - PRINTER</t>
  </si>
  <si>
    <t>Acta Adminitrativa 30-2022</t>
  </si>
  <si>
    <t>1 día habil despues de la formalizada la presenta acta por ambas partes</t>
  </si>
  <si>
    <t xml:space="preserve">Compra de impresoras multifuncionales por apertura de Red de Agencias Locales y Departamentales &amp; crecimiento institucional </t>
  </si>
  <si>
    <t>Iris Yanira Solis Hernández  / Maquifuerza</t>
  </si>
  <si>
    <t>Acta Adminitrativa 31-2022</t>
  </si>
  <si>
    <t>1 día hábil  posterior a la orden de compra correspondiente</t>
  </si>
  <si>
    <t>Adquisición de 4 generadores electricos de gasolina para El Crédito Hipotecario Nacional de Guatemala</t>
  </si>
  <si>
    <t>Acta Adminitrativa 32-2022</t>
  </si>
  <si>
    <t xml:space="preserve">12 días hábiles a partir de la presente fecha </t>
  </si>
  <si>
    <t>Suministro e instalación de trece escritorios modulares para El Crédito Hipotecario Nacional de Gautemala</t>
  </si>
  <si>
    <t>Lesther Esaú Mazariegos López  / Importadora y Prestadora de Servicios "INNI"</t>
  </si>
  <si>
    <t>Acta Adminitrativa 33-2022</t>
  </si>
  <si>
    <t xml:space="preserve">1día hábil despues de formalizada la presenta acta por ambas partes </t>
  </si>
  <si>
    <t xml:space="preserve">Compra de impresoras matriciales para aencias locales y Departamentales y Seguros &amp; Mantenimiento de Escáner de cheques. </t>
  </si>
  <si>
    <t>POWER QUALITY SERVICES, SOCIEDAD ANONIMA</t>
  </si>
  <si>
    <t>Acta Adminitrativa 34-2022</t>
  </si>
  <si>
    <t xml:space="preserve">1 día hábil posterior a la orden de compra </t>
  </si>
  <si>
    <t xml:space="preserve">Adquisición de 18 baterias de 12 voltios 150 amperios para El Crédito Hipotecario Nacional de Guatemala </t>
  </si>
  <si>
    <t xml:space="preserve">GRUPO OC, SOCIEDAD ANÓNIMA </t>
  </si>
  <si>
    <t>Acta Adminitrativa 36-2022</t>
  </si>
  <si>
    <t xml:space="preserve">8 días hábiles posterior a la formalizacion </t>
  </si>
  <si>
    <t>07/04/202</t>
  </si>
  <si>
    <t xml:space="preserve">Compra de lectores de huella y DPI para Agencias Locales y Departamentales </t>
  </si>
  <si>
    <t>INGENIERIA TECNOLOGIA Y COMUNICACIONES, SOCIEDAD ANONIMA</t>
  </si>
  <si>
    <t>Acta Adminitrativa 37-2022</t>
  </si>
  <si>
    <t>21/04/2022 al 20/06/2022</t>
  </si>
  <si>
    <t xml:space="preserve">Adquisición de 26 cámaras de video vigilancia, para El Crédito Hipotecario Nacional de Gautemala </t>
  </si>
  <si>
    <t>BETAN-TÉCNICA, SOCIEDAD ANÓNIMA</t>
  </si>
  <si>
    <t>Acta Adminitrativa 38-2022</t>
  </si>
  <si>
    <t xml:space="preserve">8 días hábiles a partir de la fecha </t>
  </si>
  <si>
    <t xml:space="preserve">Compra de tres equipos para diseño gráfico y producción audio visual </t>
  </si>
  <si>
    <t>MAYO 2022</t>
  </si>
  <si>
    <t>GRUPO BURO APRENDIZAJE CORPORATIVO Y CAPACIRACIONES, S.A.</t>
  </si>
  <si>
    <t>Acta Adminitrativa 39-2022</t>
  </si>
  <si>
    <t>01/06/2022 -31/01/2023</t>
  </si>
  <si>
    <t xml:space="preserve">Certificación de Liderazgo Tranformacional "dirigido a Gerentes y Administradores de Departamentos Adscritos </t>
  </si>
  <si>
    <t>Acta Adminitrativa 40-2022</t>
  </si>
  <si>
    <t>01/06/2022 al 31/08/2022</t>
  </si>
  <si>
    <t xml:space="preserve">Capacitación "Liderazgo Estratégico" dirigido a Jefes y Coordinadores </t>
  </si>
  <si>
    <t xml:space="preserve">Rolando René Jurado Castellanos  / Diseño Construcción y Servicios DICOSER </t>
  </si>
  <si>
    <t>Acta Adminitrativa 41-2022</t>
  </si>
  <si>
    <t xml:space="preserve">Se realizara 75 días a partir de la fecha </t>
  </si>
  <si>
    <t>28/03/022</t>
  </si>
  <si>
    <t xml:space="preserve">Evaluación sismoresistente de estado actual de edificio y diseño estructutal de reforzamiento para mejoramiento en seguridad y resiliencia sísmica para El Crédito Hipotecario Nacional de Guatemala </t>
  </si>
  <si>
    <t>Acta Adminitrativa 42-2022</t>
  </si>
  <si>
    <t>06/05/202</t>
  </si>
  <si>
    <t xml:space="preserve">48 horas posterior a la orden de compra </t>
  </si>
  <si>
    <t>Adquisición de 100 sillas de receptor o cajero para El Crédito Hipotecario Nacional de Guatemala</t>
  </si>
  <si>
    <t xml:space="preserve">FORMULARIOS ESTÁNDAR, SOCIEDAD ANÓNIMA </t>
  </si>
  <si>
    <t>Acta Adminitrativa 43-2022</t>
  </si>
  <si>
    <t xml:space="preserve">30 días calendario una vez recibida la orden de compra </t>
  </si>
  <si>
    <t xml:space="preserve">Adquisición de 1,000,000 boletas únicas en tres partes para El Crédito Hipotecario Nacional de Guatemala </t>
  </si>
  <si>
    <t>INGENIERÍA TECNOLOGÍA Y COMUNICACIONES, SOCIEDAD ANÓNIMA</t>
  </si>
  <si>
    <t>Acta Adminitrativa 44-2022</t>
  </si>
  <si>
    <t>4 a 6 días hábiles a partir de la presente fecha</t>
  </si>
  <si>
    <t xml:space="preserve">Adquisición de 16 cámaras de circuito cerado de televisión IP para El Crédito Hipotecario Nacional de Guatemala </t>
  </si>
  <si>
    <t>CELASA INGENIERÍA Y EQUIPOS, SOCIEDAD ANÓNIMA</t>
  </si>
  <si>
    <t>Acta Adminitrativa 45-2022</t>
  </si>
  <si>
    <t xml:space="preserve">Adquisición de 90 lámparas led tipo panel de 4X2 pie para El Crédito Hipotecario Nacional de Guatemala </t>
  </si>
  <si>
    <t>Acta Adminitrativa 46-2022</t>
  </si>
  <si>
    <t xml:space="preserve">Adquisición de 180 lamparas led tipo panel de 2X2 pie para El Crédito Hipotecario Nacional de Guatemala </t>
  </si>
  <si>
    <t>JULIO 2022</t>
  </si>
  <si>
    <t>326</t>
  </si>
  <si>
    <t xml:space="preserve">COMPONENTES EL ORBE, SOCIEDAD ANÓNIMA </t>
  </si>
  <si>
    <t>Acta Adminitrativa 54-2022</t>
  </si>
  <si>
    <t xml:space="preserve">8 semanas a partir de la orden de compra </t>
  </si>
  <si>
    <t xml:space="preserve">Compra de grabador de cintas magneticas LTO 7 ULTRIUM compatible con la actual solución de El Crédito Hipotecario Nacional de Guatemala </t>
  </si>
  <si>
    <t>121</t>
  </si>
  <si>
    <t xml:space="preserve">CARLOS MAGNO AYALA CRUZ </t>
  </si>
  <si>
    <t>Acta Adminitrativa 60-2022</t>
  </si>
  <si>
    <t>Del 15 al 17 de julio 2022</t>
  </si>
  <si>
    <t>Alquiler de stand para banco CHN en EXPOCASA del 15 al 17 de Julio</t>
  </si>
  <si>
    <t>329</t>
  </si>
  <si>
    <t>Acta Adminitrativa 61-2022</t>
  </si>
  <si>
    <t>1 día hábil despues de la rececepcion de la orden de compra</t>
  </si>
  <si>
    <t xml:space="preserve">Adquisición de 05 inversores con cargador para El Crédito Hipotecario Nacional de Guatemala </t>
  </si>
  <si>
    <t xml:space="preserve">INFO IDENTIDAD, SOCIEDAD ANÓNIMA </t>
  </si>
  <si>
    <t>Acta Adminitrativa 62-2022</t>
  </si>
  <si>
    <t>a partir de julio 2022: con plazo mínimo de 30 días de anticipación al pago</t>
  </si>
  <si>
    <t>Servicio de 230 pruebas de polígrafo para personal de nuevo ingreso a partir de Julio 2022</t>
  </si>
  <si>
    <t>328</t>
  </si>
  <si>
    <t>DATAFLEX, SOCIEDAD ANÓNIMA</t>
  </si>
  <si>
    <t>Acta Adminitrativa 63-2022</t>
  </si>
  <si>
    <t>1 día hábil a partir de la orden de compa respectiva</t>
  </si>
  <si>
    <t xml:space="preserve">Compra de laptop por renovación de equipos y crecimiento Institucional </t>
  </si>
  <si>
    <t>TIRO PRACTICO, SOCIEDAD ANÓNIMA</t>
  </si>
  <si>
    <t>Acta Adminitrativa 64-2022</t>
  </si>
  <si>
    <t xml:space="preserve">Compra de cuatro (4) armas de fuero tipo carabina para El Crédito Hipotecario Nacional de Guatemala </t>
  </si>
  <si>
    <t>GUARTE COPROPIEDAD</t>
  </si>
  <si>
    <t>Acta Adminitrativa 65-2022</t>
  </si>
  <si>
    <t>Se entregara en un plazo máximo de 30 días hábiles a partir de la orden de compra</t>
  </si>
  <si>
    <t>Compra de artículos promocionales para El Crédito Hipotecario Nacional de Gautemala</t>
  </si>
  <si>
    <t xml:space="preserve"> 08/07/2022</t>
  </si>
  <si>
    <t xml:space="preserve">DEVEL SECURITY, SOCIEDAD ANÓNIMA </t>
  </si>
  <si>
    <t>Acta Adminitrativa 66-2022</t>
  </si>
  <si>
    <t xml:space="preserve">So otorgara por un plazo de un año  / el proveedor se compromete a entregar las licencias en un plazo maximo de cinco días calendario despues de formalizada la presenta acta administrativa por ambas partes. </t>
  </si>
  <si>
    <t>Adquisición de licenciamiento del modulo advanced URL FILTERING HIGH AVAILABILITY (HA) por un año, para FIREWALL´S de nueva generacion palo alto modelo 3020</t>
  </si>
  <si>
    <t>AGOSTO 2022</t>
  </si>
  <si>
    <t>Acta Adminitrativa 67-2022</t>
  </si>
  <si>
    <t xml:space="preserve">es de 2 días contados a partir del día siguiente de la fecha de presente contrato. </t>
  </si>
  <si>
    <t xml:space="preserve">Adquisición de 750 cajas de plástico resistente con tapadera, para el archivo general de El Crédito Hipotecario Nacional de Guatemala </t>
  </si>
  <si>
    <t>DIGITAL SIGNS GT, SOCIEDA ANÓNIMA</t>
  </si>
  <si>
    <t>Acta Adminitrativa 68-2022</t>
  </si>
  <si>
    <t xml:space="preserve">15 días hábiles a partir de la orden de compra </t>
  </si>
  <si>
    <t xml:space="preserve">Compra de 300 porta afiches de acrílico para colocación de publicidad en la red de agencias del banco CHN </t>
  </si>
  <si>
    <t>324</t>
  </si>
  <si>
    <t>INGENIERÍA Y REPRESENTACIÓN, SOCIEDAD ANÓNIMA</t>
  </si>
  <si>
    <t>Acta Adminitrativa 69-2022</t>
  </si>
  <si>
    <t xml:space="preserve">Se entregara en un plazo máximo de dos días hábiles despues de la recepcion de la orden de compra. </t>
  </si>
  <si>
    <t xml:space="preserve">Compra de equipo para fotografía y vídeo para el Departamento de Mercadeo de El Crédito Hipotecario Nacional de Guatemala </t>
  </si>
  <si>
    <t>Acta Adminitrativa 70-2022</t>
  </si>
  <si>
    <t>28 Y 29/07/2022</t>
  </si>
  <si>
    <t xml:space="preserve">Alquiler de stand para banco CHN en la Feria de la Energía para tu Economía del 28 al 29 de  Julio </t>
  </si>
  <si>
    <t>171</t>
  </si>
  <si>
    <t>CINTHIA JOSELIN LEC DÍAZ</t>
  </si>
  <si>
    <t>Acta Adminitrativa 71-2022</t>
  </si>
  <si>
    <t xml:space="preserve">Es de 18 días hábiles a partir de la reajuste de medidas en obra para iniciar la gabeicacion de lo adquirido, de conformidad on la oferta presentada por el proveedor. </t>
  </si>
  <si>
    <t xml:space="preserve">Fabricación e instalación de cenefa y de un mueble de receptoría para El Crédito Hipotecario Nacional de Guatemala </t>
  </si>
  <si>
    <t xml:space="preserve">FERNANDO ARTURO CHAVARRIA AZURDIA </t>
  </si>
  <si>
    <t>Acta Adminitrativa 72-2022</t>
  </si>
  <si>
    <t>Servicio de espacio para instalar un stand para participar en la feria de la energía 2022 - La Feria de la Energía para tu Economía"</t>
  </si>
  <si>
    <t>Acta Adminitrativa 73-2022</t>
  </si>
  <si>
    <t>la entrega de lo contratado se realizo del 27 /07 al 02/08/2022</t>
  </si>
  <si>
    <t>Servicio de toolkits como parte de la Fería de la Energía 2022 "La Feria de la Energía para tu Economía"</t>
  </si>
  <si>
    <t>Acta Adminitrativa 74-2022</t>
  </si>
  <si>
    <t>Servicio de producción de material gráfico como parte de la feria de la energía - " La Feria de la Energía para tu Economía"</t>
  </si>
  <si>
    <t>Acta Adminitrativa 75-2022</t>
  </si>
  <si>
    <t xml:space="preserve">se entregaran en unplazo máximo de 5 días hábiles despues de la recepcion de la orden de compra. </t>
  </si>
  <si>
    <t xml:space="preserve">Adquisición de 26 cámaras de vídeo vigilancia IP para Agencias Localesy departamentoales de El Crédito Hipotecario Nacional de Guatemala </t>
  </si>
  <si>
    <t xml:space="preserve">SUZUKI, SOCIEDAD ANÓNIMA </t>
  </si>
  <si>
    <t>Acta Adminitrativa 77-2022</t>
  </si>
  <si>
    <t xml:space="preserve">la entrega de la adquisición se hará 8 días calendario a partir de la notificacion de la formalizacion de la presetna acta administrativa </t>
  </si>
  <si>
    <t>Adquisición de 04 motocicletas para uso en El Crédito Hipotecario Nacional De Guatemala</t>
  </si>
  <si>
    <t xml:space="preserve">Proyectos Deportivos, Sociedad Anónima </t>
  </si>
  <si>
    <t>Acta Adminitrativa 78-2022</t>
  </si>
  <si>
    <t>del 06 de abril al 17 de junio 2022</t>
  </si>
  <si>
    <t>18/03/2022
17/03/2022</t>
  </si>
  <si>
    <t>Campeonato Interinstitucional de Futbol "COPA CHN" 2022</t>
  </si>
  <si>
    <t>SKYNET VISION, SOCIEDAD ANÓNIMA</t>
  </si>
  <si>
    <t>Acta Adminitrativa 79-2022</t>
  </si>
  <si>
    <t xml:space="preserve">se obliga a entregar al CHN cada proyecto de instalacion de puntos de red en base a cronograma de trabajo que se establezca en la Gerencia de Tecnología </t>
  </si>
  <si>
    <t xml:space="preserve">Adquisición de 100 puntos de  red categoría 6 para sedes locales y departamentales de El Crédito Hipotecario Nacional de Guatemala </t>
  </si>
  <si>
    <t>SEPTIEMBRE 2022</t>
  </si>
  <si>
    <t>243</t>
  </si>
  <si>
    <t xml:space="preserve">LIBRERÍAS Y PAPELERÍAS SCRIBE, SOCIEDAD ANÓNIMA </t>
  </si>
  <si>
    <t>Acta Adminitrativa 76-2022</t>
  </si>
  <si>
    <t xml:space="preserve">3 días hábiles despues de recibir la orden de compra </t>
  </si>
  <si>
    <t xml:space="preserve">Adquisición de 2,500 rollos papel toalla para mano color blanco, para El Crédito Hipotecario Nacional de Guatemala </t>
  </si>
  <si>
    <t>REVOLUTION TECHNOLOGIES REVTEC, SOCIEDAD ANONIMA</t>
  </si>
  <si>
    <t>Acta Adminitrativa 80-2022</t>
  </si>
  <si>
    <t xml:space="preserve">8 días hábiles a partir  del a suscripcion de la presente acta </t>
  </si>
  <si>
    <t xml:space="preserve">Adquisición de 33 teléfonos sip para El Crédito Hipotecario Nacional de Guatemala </t>
  </si>
  <si>
    <t xml:space="preserve">GRUPO TRIBECA, SOCIEDAD ANÓNIMA </t>
  </si>
  <si>
    <t>Acta Adminitrativa 81-2022</t>
  </si>
  <si>
    <t xml:space="preserve">25 días caledario contados a partir de la notificacion de la formalizacion de la presenta acta administrativa por ambas partes. </t>
  </si>
  <si>
    <t xml:space="preserve">Suministro y aplicación de pintura en losa nervada del lobby y del segundo piso del edificio central de El Crédito Hipotecario Nacional de Guatemala </t>
  </si>
  <si>
    <t xml:space="preserve">GBM DE GUATEMALA, SOCIEDAD ANÓNIMA </t>
  </si>
  <si>
    <t>Acta Adminitrativa 82-2022</t>
  </si>
  <si>
    <t>durante 1 año contado a partir del 03 de diciembre del año 2022 finalizado  22/12/2023</t>
  </si>
  <si>
    <t xml:space="preserve">Servicio de soporte y mantenimiento de iCluster para AS/400 de Producción ICL-ICLU-MS-010 Y AS/400 de Replicación ICL-ICLU-MS-005 de El Crédito Hipotecario Nacional de Guatemala </t>
  </si>
  <si>
    <t>158</t>
  </si>
  <si>
    <t>Acta Adminitrativa 83-2022</t>
  </si>
  <si>
    <t xml:space="preserve">5 días hábiles a partir de la suscripcion de la presenta acta </t>
  </si>
  <si>
    <t>"Adquisición de garantía  de software (SOFTWARE ASSURANCE) subcripción de software para IBM Serie 21F70DT AS400 de producción"</t>
  </si>
  <si>
    <t>25/08/2022   -  26/08/2022</t>
  </si>
  <si>
    <t>DAVID ALEJANDRO AGUIRRE MUNRAYOS  / ASESORÍA, DISEÑO Y MANTENIMIENTO EN CONTRUCCIÓN, ASEMCO</t>
  </si>
  <si>
    <t>Acta Adminitrativa 84-2022</t>
  </si>
  <si>
    <t xml:space="preserve">plazo maximo de 7 días calendario, contados a partir de la notificacion de la formalizacion de la presente acta administrativa por ambas partes. </t>
  </si>
  <si>
    <t xml:space="preserve">Instalación de cielo falso para El Crédito Hipotecario Nacional de Guatemala </t>
  </si>
  <si>
    <t xml:space="preserve">E-SOLUTIONS, SOCIEDAD ANÓNIMA </t>
  </si>
  <si>
    <t>Acta Adminitrativa 85-2022</t>
  </si>
  <si>
    <t xml:space="preserve">5  días hábiles a partir de la suscripcion del acta </t>
  </si>
  <si>
    <t>Adquisición de garantía de software (software assurance) controler, QJRN/400 Y EAM</t>
  </si>
  <si>
    <t>ZK SELECTIVA, SOCIEDAD ANÓNIMA</t>
  </si>
  <si>
    <t>Acta Adminitrativa 86-2022</t>
  </si>
  <si>
    <t>inicia el 1 de septiembre de 2022 al 31 de diciembre de 2022</t>
  </si>
  <si>
    <t>Servicio de 150 pruebas de eyedetect para personal de nuevo ingreso a partir de septiembre 2022</t>
  </si>
  <si>
    <t>OCTUBRE 2022</t>
  </si>
  <si>
    <t>ESTRATEK, SOCIEDAD ANÓNIMA</t>
  </si>
  <si>
    <t>Acta Adminitrativa 87-2022</t>
  </si>
  <si>
    <t>plazo que no exceda del 07 de noviembre de 2022</t>
  </si>
  <si>
    <t>Servicio de evaluación de clima laboral 2022</t>
  </si>
  <si>
    <t xml:space="preserve">ITEMS, SOCIEDAD ANÓNIMA </t>
  </si>
  <si>
    <t>Acta Adminitrativa 88-2022</t>
  </si>
  <si>
    <t>25 días hábiles a partir de la suscripcion de la presente acta</t>
  </si>
  <si>
    <t xml:space="preserve">Compra de equipos para el diseño gráfico y producción audio visual </t>
  </si>
  <si>
    <t>Acta Adminitrativa 89-2022</t>
  </si>
  <si>
    <t xml:space="preserve">2 días posteriores de haber recibido la orden de compra respectiva . </t>
  </si>
  <si>
    <t>Adquisición de 90 cubetas de pintura base de latex para interior exterior y 20 cubetas de pintura base aceite para El Crédito Hipotecario Nacional de Guatemala</t>
  </si>
  <si>
    <t>Acta Adminitrativa 90-2022</t>
  </si>
  <si>
    <t xml:space="preserve">entregar las licencias en un plazo maximo de 20 días hpabiles despues de formalizada la presente acta administrativa por ambas partes </t>
  </si>
  <si>
    <t xml:space="preserve">Adquisición de 45 licencias CCTV IP, con soporte de mantenimiento, para El Crédito Hipotecario Nacional de Gautemala </t>
  </si>
  <si>
    <t>Acta Adminitrativa 91-2022</t>
  </si>
  <si>
    <t>25 de octubre al 15 de diciembre de 2022</t>
  </si>
  <si>
    <t>Servicio de Ethical Hacking para (1) sitio web transaccional, (1) app transaccional (android/ios/huawei(, (8) sitios web informativos y pruebas de penetracion interna para (600) equipos</t>
  </si>
  <si>
    <t>CARLOS MAGNO AYALA CRUZ</t>
  </si>
  <si>
    <t>Acta Adminitrativa 92-2022</t>
  </si>
  <si>
    <t>1 Y 2/10/2022</t>
  </si>
  <si>
    <t>Imagen publicitaria en carrera para vehiculos 4x4 en el Departamento de Santa Rosa los días 1 y 2 de octubre del año 2022</t>
  </si>
  <si>
    <t>Acta Adminitrativa 93-2022</t>
  </si>
  <si>
    <t>2 días calendario despues de la notificacion de la formalizacion de la presente acta adm</t>
  </si>
  <si>
    <t xml:space="preserve">Adquisición de 2,550 resmas de papel bond tamaño carta, para El Crédito Hipotecario Nacional de Guatemala </t>
  </si>
  <si>
    <t>Acta Adminitrativa 94-2022</t>
  </si>
  <si>
    <t xml:space="preserve">1 día hábil para cada servicio. </t>
  </si>
  <si>
    <t xml:space="preserve">Mantenimiento y reparación de escáner de cheques TS240-50, para Agencias Locales y Departamentales </t>
  </si>
  <si>
    <t>Acta Adminitrativa 96-2022</t>
  </si>
  <si>
    <t xml:space="preserve">1día hábil despues de la notificacion de la formalizacion de l presente acta administrativa por ambas partes </t>
  </si>
  <si>
    <t xml:space="preserve">Adquisición de 1,500 planchas de cielo falso de 2x4 pies, para El Crédito Hipotecario Nacional de Guatemala </t>
  </si>
  <si>
    <t xml:space="preserve">SISTECO, SOCIEDAD ANÓNIMA </t>
  </si>
  <si>
    <t>Acta Adminitrativa 98-2022</t>
  </si>
  <si>
    <t xml:space="preserve">Adquisición e implementación de 17 puntos de acceso para el sistema inalambrico de red de datos de El Crédito Hipotecario Nacional de Guatemala </t>
  </si>
  <si>
    <t> 6392326</t>
  </si>
  <si>
    <t xml:space="preserve">TECNOLOGIA TRANSACCIONAL, SOCIEDAD ANÓNIIMA </t>
  </si>
  <si>
    <t>Acta Adminitrativa 99-2022</t>
  </si>
  <si>
    <t xml:space="preserve">18 semanas contadas a partir de la notificacion de la formalizacion de la presenta acta administrativa </t>
  </si>
  <si>
    <t xml:space="preserve">Compra de dos mil doscientas (2,200) tarjetas con tecnología contactless, para El Crédito Hipotecario Nacional de Guatemala </t>
  </si>
  <si>
    <t>NOVIEMBRE 2022</t>
  </si>
  <si>
    <t>FERRO COLOR SOCIEDAD ANONIMA</t>
  </si>
  <si>
    <t>Acta Adminitrativa 95-2022</t>
  </si>
  <si>
    <t xml:space="preserve"> 1 día hábil posterior a la notificación de la formalizacion de la presenta acta</t>
  </si>
  <si>
    <t xml:space="preserve">Adquisición de 290 lamparas led de 2x2 tipo panel, para El Crédito Hipotecario Nacional de Guatemala </t>
  </si>
  <si>
    <t>05/10/20222</t>
  </si>
  <si>
    <t>Acta Adminitrativa 100-2022</t>
  </si>
  <si>
    <t xml:space="preserve">30 días calendario  a partir la aprobacion de los diseños correspondientes </t>
  </si>
  <si>
    <t xml:space="preserve">2000 agendas impresas con espiral metalico color negro para Crédito Hipotecario Nacional de Guatemala </t>
  </si>
  <si>
    <t xml:space="preserve">REDES HIDRIDAS, SOCIEDAD ANÓNIMA </t>
  </si>
  <si>
    <t>Acta Adminitrativa 102-2022</t>
  </si>
  <si>
    <t>del 01 de enero 2023 al 31 de diciembre 2024</t>
  </si>
  <si>
    <t>Contratación del servicio de acceso a internet secundario para El Crédito Hipotecario Nacional de Guatemala, para el período del 01 de enero del año 2023  al 31 de Diciembre del año 2024</t>
  </si>
  <si>
    <t xml:space="preserve">EDICIONES DON QUIJOTE, SOCIEDA ANÓNIMA </t>
  </si>
  <si>
    <t>Acta Adminitrativa 105-2022</t>
  </si>
  <si>
    <t xml:space="preserve">10 días hábiles despues de la notificacion de la formalizacion de la presente acta administrativa </t>
  </si>
  <si>
    <t>Adquisición de carpetas color azul tamaño oficio y tamaño carta para El Crédito Hipotecario Nacional de Guatemala</t>
  </si>
  <si>
    <t xml:space="preserve">COMPAÑÍA INTERNACIONAL DE PRODUCTOS Y SERVICIOS, S.A. </t>
  </si>
  <si>
    <t>Acta Adminitrativa 106-2022</t>
  </si>
  <si>
    <t xml:space="preserve">Las impresoras multifuncionales se entegaran un día hábil despues de la norificacion de la formalizaciond e la presetne acta administrativa </t>
  </si>
  <si>
    <t>Acta Adminitrativa 108-2022</t>
  </si>
  <si>
    <t xml:space="preserve">COMPONENTES EL ORBE, SOCIEDAD ANONIMA </t>
  </si>
  <si>
    <t>Acta Adminitrativa 110-2022</t>
  </si>
  <si>
    <t xml:space="preserve">Se entregaran 1 día hábil despues de la notificacion de la formalizacion de la presente acta administrativa </t>
  </si>
  <si>
    <t xml:space="preserve">Compra de laptop por renovacion de equipos y crecimiento institucinal </t>
  </si>
  <si>
    <t xml:space="preserve">DIFIGUA, SOCIEDAD ANÓNIMA </t>
  </si>
  <si>
    <t>Acta Adminitrativa 111-2022</t>
  </si>
  <si>
    <t xml:space="preserve">plazo no mayor de un mes y quince dias a partir de la fecha de suscripcion del presenta documento. </t>
  </si>
  <si>
    <t xml:space="preserve">Recarga y mantenimiento de extintores de El Crédito Hipotecario Nacional de Guatemala </t>
  </si>
  <si>
    <t>CARLOS MAGNO AYALA CRUZ  / SOLUCIONES GRAFICAS</t>
  </si>
  <si>
    <t>Acta Adminitrativa 114-2022</t>
  </si>
  <si>
    <t>17, 18, 19 Y 20 DE NOVIEMBRE</t>
  </si>
  <si>
    <t>Imagen publicitaria y alquiler de stands en evento Expo-Congreso de Genética y Tecnología de carne los días 17, 18, 19 y 20 de noviembre de 2022</t>
  </si>
  <si>
    <t>DICIEMBRE 2022</t>
  </si>
  <si>
    <t>KEVIN ALEXANDER GARCÍA COJON</t>
  </si>
  <si>
    <t>Acta Adminitrativa 97-2022</t>
  </si>
  <si>
    <t xml:space="preserve"> El plazo para la entrega de
lo adquirido sera de un (1) dia calendario a partir de la presente acta;</t>
  </si>
  <si>
    <t xml:space="preserve">Adquisidión de 125 lamparas led de 2x4 pies, tipo panel para El Crédito Hipotecario Nacional de Guatemala </t>
  </si>
  <si>
    <t>Acta Adminitrativa 103-2022</t>
  </si>
  <si>
    <t xml:space="preserve">plazo maximo de 31 calendarios contados a partir de la recepcin de la orden de compra. </t>
  </si>
  <si>
    <t xml:space="preserve">Limpieza y Reparaciones diversas en fachadas y vidrieras exteriores de El Crédito Hipotecario Nacional de Guatemala </t>
  </si>
  <si>
    <t>322</t>
  </si>
  <si>
    <t>Acta Adminitrativa 104-2022</t>
  </si>
  <si>
    <t xml:space="preserve">5 días hábiles posteriores a la notificacion de la formalizacion de la  presente acta administrativa </t>
  </si>
  <si>
    <t>Adquisición de 130 sillas semi-ejecutivas para El Crédito Hipotecario Nacional de Guatemala</t>
  </si>
  <si>
    <t> 62869396</t>
  </si>
  <si>
    <t>Acta Adminitrativa 107-2022</t>
  </si>
  <si>
    <t xml:space="preserve">25 días calendario posteriores a la notificación de la formalizacion de la presente acta </t>
  </si>
  <si>
    <t xml:space="preserve">Adquisición e instalación de veinte (20) escritorios modulares para El Crédito Hipotecario Nacional de Guatemala </t>
  </si>
  <si>
    <t>Acta Adminitrativa 109-2022</t>
  </si>
  <si>
    <t>5 días hábiles posteriors a la firma del presente contrato, cuya vigencia de licenciamiento sera del 27/11/2022 al 26/11/2023</t>
  </si>
  <si>
    <t>7/11/2022  -  08-11-2022</t>
  </si>
  <si>
    <t>Renovación de licenciamiento anual del dispositivo cortafuegos primario; en ingles (firewall)</t>
  </si>
  <si>
    <t>NAVEGA.COM, SOCIEDAD ANÓNIMA</t>
  </si>
  <si>
    <t>Acta Adminitrativa 112-2022</t>
  </si>
  <si>
    <t>del 07 de octubre al 31 de diciembre 2022</t>
  </si>
  <si>
    <t xml:space="preserve">Servicio de red de entrega de contenido con sonsola de gestion en nube </t>
  </si>
  <si>
    <t>189</t>
  </si>
  <si>
    <t>Acta Adminitrativa 113-2022</t>
  </si>
  <si>
    <t>Del 1 de noviembre de 2022 fecha a la cual se retrotraen los efectos del  presente documento, al 31/12/2022</t>
  </si>
  <si>
    <t>Servicio de 130 pruebas de poligrafo para personal de nuevo ingreso a partir de noviembre a diciembre 2022</t>
  </si>
  <si>
    <t>Acta Adminitrativa 115-2022</t>
  </si>
  <si>
    <t>Para la correccion de eventos Del 28 de diciembre 2022 al 27 de diciembre de 2023  / para el analisis de bulnerabilidades del 14 de nobiembre de 2022 al 13 de nviembre de 2023</t>
  </si>
  <si>
    <t xml:space="preserve">Renovación de licenciamiento anual del dispositivo de gestión de eventos e información de seguridad ; en incles, (SIEM, SECURITY INFIRMATION AND EVENT MANAGEMENT)  y solucion para analisis de vulnerabilidades </t>
  </si>
  <si>
    <t>181</t>
  </si>
  <si>
    <t>Acta Adminitrativa 116-2022</t>
  </si>
  <si>
    <t>10 días hábiles posteriores a la aplicación de las mismas / dicho plazo no excedera del 13/01/2023</t>
  </si>
  <si>
    <t>Servicio de evaluacion desempeño 360 2022</t>
  </si>
  <si>
    <t>Acta Adminitrativa 117-2022</t>
  </si>
  <si>
    <t xml:space="preserve">2 días hábiles posteriores a la anotificación  de la formaliacion de la presente acta </t>
  </si>
  <si>
    <t>Adquisición de 4,400 rollos de papel higienico jumbo, para El Crédito Hipotecario Nacional de Guatemala</t>
  </si>
  <si>
    <t>ROSA CRISTINA GONZÁLEZ VELÁSQUEZ / COMAJU SERVICIOS DE CONSTRUCCIÓN &amp; OUTSOURCING</t>
  </si>
  <si>
    <t>Acta Adminitrativa 118-2022</t>
  </si>
  <si>
    <t xml:space="preserve">6 días calendarios posteriores al a notificacion de la formalizacion de laprsente acta </t>
  </si>
  <si>
    <t xml:space="preserve">Suministro e instalacion de piso para El Crédito Hipotecario Nacional de Guatemala </t>
  </si>
  <si>
    <t>UNO GUATEMALA, SOCIEDAD ANONIMA</t>
  </si>
  <si>
    <t>Acta Adminitrativa 119-2022</t>
  </si>
  <si>
    <t xml:space="preserve">3 días hábiles despues de la notificación de la formalización de la presente acta administrativa. </t>
  </si>
  <si>
    <t xml:space="preserve">Adquisición de cupones de combustible para El Crédito Hipotecario Nacional de Guatemala </t>
  </si>
  <si>
    <t xml:space="preserve">CARLOS MAGNO AYALA CRUZ / SOLUCIONES GRÁFICAS </t>
  </si>
  <si>
    <t>Acta Adminitrativa 121-2022</t>
  </si>
  <si>
    <t>El 3 y 4 /12/2022</t>
  </si>
  <si>
    <t>Alquiler de  stad para El Crédito Hipotecario Nacional de Guatemala en Feria Financiera en Familia 2022 los  días 3 y 4 de diciembre 2022 en Irtra Petapa</t>
  </si>
  <si>
    <t xml:space="preserve">AYALA,CRUZ,,CARLOS, MAGNO / SOLUCIONES GRÁFICAS </t>
  </si>
  <si>
    <t>Acta Adminitrativa 122-2022</t>
  </si>
  <si>
    <t>02, 03 Y 04/12/2022</t>
  </si>
  <si>
    <t>Alquiler de stand para El Crédito Hipotecario Nacioal de Guatemala en la feria de la energía para tu economía y vivienda social los días 02, 03 y 04 de diciembre, en inteplaza Xela</t>
  </si>
  <si>
    <t>Acta Adminitrativa 124-2022</t>
  </si>
  <si>
    <t xml:space="preserve">20 días hábiles despues de la recepcion de la orden de compra </t>
  </si>
  <si>
    <t xml:space="preserve">Adquisición de 25 cámaras de video vigilancia IP para agencias locales y departamentales de El Crédito Hipotecario Nacional de Guatemala </t>
  </si>
  <si>
    <t>Acta Adminitrativa 127-2022</t>
  </si>
  <si>
    <t xml:space="preserve">se instalaran en 365 días habiles despues d ela recepcion de la orden de compra </t>
  </si>
  <si>
    <t>Adquisición de 100 puntos de red categoría 6 para sedes locales y departamentales de El Crédito Hipotecario Nacional de Guatemala</t>
  </si>
  <si>
    <t>113</t>
  </si>
  <si>
    <t>TECNOLOGIA EN TELECOMUNICACIONES ABIERTAS SOCIEDAD ANONIMA</t>
  </si>
  <si>
    <t>Acta Adminitrativa 128-2022</t>
  </si>
  <si>
    <t>del 01/01 al 31/12/2023</t>
  </si>
  <si>
    <t>Servicio de enlaces punto para la replicación de centros de datos de EL Crédito Hipotecario Nacional de Guatemala, del 1 de enero al 31 de diciembre de 2023</t>
  </si>
  <si>
    <t>INVERSIONES ECOMASER, SOCIEDAD ANÓNIMA</t>
  </si>
  <si>
    <t>Acta Adminitrativa 129-2022</t>
  </si>
  <si>
    <t xml:space="preserve">8 día hábiles a partir de la fecha de la presente acta </t>
  </si>
  <si>
    <t xml:space="preserve">Servicio de elaboración de un estudio de factibilidad para el financiamiento y desarrollo de sistemas domiciliares de energía usando paneles solares en la República de Guaemala Especificaciones. </t>
  </si>
  <si>
    <t>INFO IDENTIDAD SOCIEDAD ANONIMA</t>
  </si>
  <si>
    <t>Acta Adminitrativa 130-2022</t>
  </si>
  <si>
    <t>01/01/2023 al 30/04/2023</t>
  </si>
  <si>
    <t>Servicio de 235 pruebas de poligrafo para personal de nuevo ingreso a partir de enero a abril 2023</t>
  </si>
  <si>
    <t>ENERO 2023</t>
  </si>
  <si>
    <t>Carlos Efrain Zepeda Calanche  / Multiservicios A.S.T</t>
  </si>
  <si>
    <t>Acta Adminitrativa 120-2022</t>
  </si>
  <si>
    <t>25 días hábiles psteriores a la notificacion de la formalizacion</t>
  </si>
  <si>
    <t xml:space="preserve">Suministro e instalacion de vidrios y empaques para agencia zacapa de El Crédito Hipotecario Nacional de Guatemala </t>
  </si>
  <si>
    <t>DESARROLLOS ADEGUATE, SOCIEDAD ANONIMA</t>
  </si>
  <si>
    <t>Acta Adminitrativa 125-2022</t>
  </si>
  <si>
    <t>02 AL 31/12/2022</t>
  </si>
  <si>
    <t>Servicio de licencias de software en la nube para contac center que integre voz, canales excritos y chatbor para la herramienta inconcert, del periodo del 2 al 31 de diciembre del año 2022</t>
  </si>
  <si>
    <t>CONTRATACIÓN DIRECTA</t>
  </si>
  <si>
    <t>DESIERTO</t>
  </si>
  <si>
    <t>SIGNS COMUNICACIÓN VISUAL, SOCIEDAD ANÓNIMA</t>
  </si>
  <si>
    <t>Acta Adminitrativa 126-2022</t>
  </si>
  <si>
    <t>60 días posteriors a la notificacion de la formalizacion</t>
  </si>
  <si>
    <t xml:space="preserve">Suministro e instalación de rótulos interiores y exteriores para las agencias de El Crédito Hipotecario Nacional de Guatemala </t>
  </si>
  <si>
    <t>Acta Adminitrativa 132-2022</t>
  </si>
  <si>
    <t>Enero a abril 2023</t>
  </si>
  <si>
    <t>Servicio de 150 pruebas de eyedetect para personal de nuevo ingreso a partir de enero a abril 2023</t>
  </si>
  <si>
    <t xml:space="preserve">PRODUCTIVE BUSINESS SOLUTIONS (GUATEMALA), S.A. </t>
  </si>
  <si>
    <t>Acta Adminitrativa 02-2023</t>
  </si>
  <si>
    <t>Del 01/01 al 31/12/2023</t>
  </si>
  <si>
    <t>Renovación de 42 software subscription para cajeros marca NCR- MODELO 6622, para el período del 1 de enero al 31 de diciembre de 2023</t>
  </si>
  <si>
    <t>CARGO EXPRESO, SOCIEDAD ANÓNIMA</t>
  </si>
  <si>
    <t>Acta Adminitrativa 133-2022</t>
  </si>
  <si>
    <t>1/01 al 31/12/2023</t>
  </si>
  <si>
    <t>Servicio de correspondencia a nivel nacional de El Crédito Hipotecario Nacional de Guatemala, durante el año 2023</t>
  </si>
  <si>
    <t xml:space="preserve">PROFESIONALES EN TURISMO, S.A. </t>
  </si>
  <si>
    <t>Acta Adminitrativa 01-2023</t>
  </si>
  <si>
    <t xml:space="preserve">Salón de eventos y alimentacion para Kick Off 2023 Ciudad Capial </t>
  </si>
  <si>
    <t>Acta Adminitrativa 135-2022</t>
  </si>
  <si>
    <t>20 días calendario despues de la notificacion de la formalizacion</t>
  </si>
  <si>
    <t>FEBRERO 2023</t>
  </si>
  <si>
    <t>Acta Adminitrativa 03-2023</t>
  </si>
  <si>
    <t>Del 01 de enero al 28 de febrero de 2023.</t>
  </si>
  <si>
    <t>Servicio de licencias de software en la nube para contac center que integre voz, canales excritos y chatboT para la herramienta inconcert, del periodo del 1 enero al 28 de febrero 2023</t>
  </si>
  <si>
    <t>Acta Adminitrativa 04-2023</t>
  </si>
  <si>
    <t>Del 1 de enero al 28 de febrero de 2023.</t>
  </si>
  <si>
    <t>Sistema de cobranza inconcert bajo la modalidad saas que incluya servicio de telefonia, del período del 1 enero al 28 de febrero del año 2023</t>
  </si>
  <si>
    <t xml:space="preserve">Smart Office, Sociedad Anónima </t>
  </si>
  <si>
    <t>Acta Adminitrativa 05-2023</t>
  </si>
  <si>
    <t>Año 2023</t>
  </si>
  <si>
    <t xml:space="preserve">ADQUISICIÓN DE 75 ESCRITORIOS PARA EL CRÉDITO HIPOTECARIO NACIONAL DE GUATEMALA </t>
  </si>
  <si>
    <t>20/02/2023</t>
  </si>
  <si>
    <t>IMPROVEMENT &amp; PROGRESS, SOCIEDAD ANONIMA</t>
  </si>
  <si>
    <t>Acta Adminitrativa 07-2023</t>
  </si>
  <si>
    <t>A partir del 6/03/2023 al 4/05/2023.</t>
  </si>
  <si>
    <t>CONTRATACIÓN DEL SERVICIO DE ASESORÍA PARA LA ELABORACIÓN Y/O ACTUALIZACIÓN DE PLAN ESTRATÉGICO DE TI Y ELABORACION DE ARQUITECTURA EMPRESARIAL</t>
  </si>
  <si>
    <t>323</t>
  </si>
  <si>
    <t>COMPAÑIA DE EQUIPO MEDICO-HOSPITALARIO, SOCIEDAD ANONIMA</t>
  </si>
  <si>
    <t>Acta Adminitrativa 09-2023</t>
  </si>
  <si>
    <t>2 meses contados a partir de 20/02/2023 hasta 19/04/2023</t>
  </si>
  <si>
    <t>COMPRA E INSTALACIÓN DE EQUIPO DE DESFIBRILADOR AUTOMÁTICO (DEA), EKG, ESTACIÓN DE CARGA CON MONTAJE DE PARED, PARA EL AÑO 2023</t>
  </si>
  <si>
    <t>169</t>
  </si>
  <si>
    <t>ISERTEC, SOCIEDAD ANONIMA</t>
  </si>
  <si>
    <t>Acta Adminitrativa 10-2023</t>
  </si>
  <si>
    <t>1/01/2023 al 31/12/2023</t>
  </si>
  <si>
    <t>SERVICIO DE MANTENIMIENTO PARA EL SISTEMA DE AIRE ACONDICIONADO DE PRECISIÓN DEL CENTRO DE DATOS, PARA EL AÑO 2023</t>
  </si>
  <si>
    <t> PAPELES ECOLOGICOS SOCIEDAD ANONIMA </t>
  </si>
  <si>
    <t>Acta Adminitrativa 12-2023</t>
  </si>
  <si>
    <t>1 mes contados a partir del 20/02/2023 hasta 19/03/2023</t>
  </si>
  <si>
    <t xml:space="preserve">ADQUISICIÓN DE 3,200 ROLLOS DE PAPEL TOALLA PARA MANO COLOR BLANCO, PARA EL CRÉDITO HIPOTECARIO NACIONAL DE GUATEMALA </t>
  </si>
  <si>
    <t>1251800K</t>
  </si>
  <si>
    <t>JUAN FERNANDO RADFORD HERNÁNDEZ / INTERPRO</t>
  </si>
  <si>
    <t>Acta Adminitrativa 13-2023</t>
  </si>
  <si>
    <t>7 días hábiles a partir de recibida la Orden de Compra.</t>
  </si>
  <si>
    <t xml:space="preserve">COMPRA DE 3 LAPTOPS POR CRECIMIENTO </t>
  </si>
  <si>
    <t>SISTEMAS APLICATIVOS, SOCIEDAD ANÓNIMA</t>
  </si>
  <si>
    <t>Acta Adminitrativa 18-2023</t>
  </si>
  <si>
    <t>Dos meses a partir de la fecha de emisión de acta.</t>
  </si>
  <si>
    <t xml:space="preserve">COMPRA DE UPS CENTRO DE DATOS DE LA ASEGURADORA </t>
  </si>
  <si>
    <t>NAVEGA.COM, SOCIEDAD ANONIMA</t>
  </si>
  <si>
    <t>Acta Adminitrativa 11-2023</t>
  </si>
  <si>
    <t xml:space="preserve">a partir de la suscripcion de la presente acta administrativa hasta que El Crédito reciba el ultimo entregable de los enlinstados en el cronograma de la oferta y los mismos se encuentren  con lo requerido </t>
  </si>
  <si>
    <t>CONTRATACIÓN DEL SERVICIO DE ASESORÍA PARA LA ACTUALIZACIÓN Y/O ELABORACIÓN DE POLITICAS, NORMAS, PROCEDIMIENTOS Y CONTROLES PARA LA ADMINISTRACIÓN DEL RIESGO TECNOLOGICO</t>
  </si>
  <si>
    <t> 24408999</t>
  </si>
  <si>
    <t>HÉCTOR RENÉ VÁSQUEZ LÓPEZ / FUSIÓN TECNOLÓGICA</t>
  </si>
  <si>
    <t>19180497
19771517</t>
  </si>
  <si>
    <t>Acta Adminitrativa 14-2023</t>
  </si>
  <si>
    <t xml:space="preserve">En un plazo maximo de 15 días hábiles despues de formalzada la presente acta por ambas partes </t>
  </si>
  <si>
    <t xml:space="preserve">SUMINISTRO E INSTALACIÓN DE UN SISTEMA DE CONTROL DE ACCESO QR-BIOMETRICO PARA EL CRÉDITO HIPOTECARIO NACIONAL DE GUATEMALA </t>
  </si>
  <si>
    <t xml:space="preserve">Contratacion directa </t>
  </si>
  <si>
    <t>Cyber Seguridad, Sociedad Anónima</t>
  </si>
  <si>
    <t>Acta Adminitrativa 15-2023</t>
  </si>
  <si>
    <t xml:space="preserve"> A partir del 17/02/2023 al 16/08/2023</t>
  </si>
  <si>
    <t xml:space="preserve">SERVICIO DE MONITOREO DE MARCA </t>
  </si>
  <si>
    <t>SIGÜENZA &amp; HURTARTE EVOLUCION, RIESGO Y TECNOLOGIA, SOCIEDAD ANONIMA</t>
  </si>
  <si>
    <t>Acta Adminitrativa 16-2023</t>
  </si>
  <si>
    <t>Desde 20/03/2023 al 31/12/2023</t>
  </si>
  <si>
    <t>31/01/2023 - 01/02/2023</t>
  </si>
  <si>
    <t>SERVICIO DE MANTENIMIENTO Y SOPORTE, UN BOLSÓN DE 150 HORAS DE DESARROLLO PARA EL SISTEMA FASTCORE FINANCIERO, PARA EL AÑO 2023</t>
  </si>
  <si>
    <t> 97473138</t>
  </si>
  <si>
    <t>Electrónica Comunicaciones y Servicios, Socieda Anónima</t>
  </si>
  <si>
    <t>Acta Adminitrativa 17-2023</t>
  </si>
  <si>
    <t>40 días hábiles posterior a la notificación de la formalización.</t>
  </si>
  <si>
    <t>SUMINISTRO E INSTALACIÓN DE UN SERVIDOR NAS DE CCTV IP PARA EL CRÉDITO HIPOTECARIO NACIONAL DE GUATEMALA</t>
  </si>
  <si>
    <t>Formularios Standard, Sociedad Anónima</t>
  </si>
  <si>
    <t>Acta Adminitrativa 19-2023</t>
  </si>
  <si>
    <t>El proveedor hará entregas dentro de los 5 días calendarios luego de recibir la solicitud.</t>
  </si>
  <si>
    <t xml:space="preserve">IMPRESIÓN  Y PERSONALIZACION DE CIENTO CINCUENTA MIL CHEQUES VOUCHER EMPRESARIALES PARA CLIENTES DE EL CRÉDITO HIPOTECARIO NACIONAL DE GUATEMALA </t>
  </si>
  <si>
    <t>Acta Adminitrativa 20-2023</t>
  </si>
  <si>
    <t xml:space="preserve">Se entregará en un día hábil despues de la notificacion de la formalizacion de la presenta aca administrativa </t>
  </si>
  <si>
    <t>MACKBOOK PRO CHIP M2, 1 ADAPTADOR THUNDERBOLT 4 A HDMI Y 1 APPLE MAGIC MOUSE MULTI-TOUCH.</t>
  </si>
  <si>
    <t>MARK RUIZ JUÁREZ / 
INFINITE TRAVEL</t>
  </si>
  <si>
    <t>Acta Adminitrativa 21-2023</t>
  </si>
  <si>
    <t>Entrega al día siguiente posterior a la adjudicación del evento.</t>
  </si>
  <si>
    <t>5 BOLETOS AÉREOS PARA PERSONAL DEL SINDICATO DE TRABAJADORES DE EL CRÉDITO HIPOTECARIO NACIONAL DE GUATEMALA DEL 3 AL 26 DE MARZO DE 2023 A LA CIUDAD DE PANAMÁ</t>
  </si>
  <si>
    <t>Epia Proyectos Integrales, Sociedad Anónima</t>
  </si>
  <si>
    <t>Acta Adminitrativa 22-2023</t>
  </si>
  <si>
    <t xml:space="preserve">Se entregarán en un plazo máximo de 15 días hábiles contados a partir de la formalización de Acta. </t>
  </si>
  <si>
    <t xml:space="preserve">ADQUISICIÓN E INSTALACIÓN DE DIECISIETE (17) ESCRITORIOS MODULARES TIPO JEFE, PARA EL CRÉDITO HIPOTECARIO NACIONAL DE GUATEMALA </t>
  </si>
  <si>
    <t>Acta Adminitrativa 23-2023</t>
  </si>
  <si>
    <t>Ocho días hábiles posteriores a la notificación de la formalización de Acta.</t>
  </si>
  <si>
    <t xml:space="preserve">ADQUISICIÓN DE 100 SILLAS DE ESPERA PARA EL CRÉDITO HIPOTECARIO NACIONAL DE GUATEMALA </t>
  </si>
  <si>
    <t>AROMAS COMERCIALES LEMACH, SOCIEDAD ANONIMA</t>
  </si>
  <si>
    <t>Acta Adminitrativa 24-2023</t>
  </si>
  <si>
    <t>12 meses contados a partir del día siguiente de la formalización del acta. 16/03/2023 hasta 15/03/2024</t>
  </si>
  <si>
    <t>ARRENDAMIENTO DE DISPENSADORES ELECTRÓNICOS AUTOMÁTICOS DE DESODORIZACIÓN POR GOTEO, AROMATIZADORES AMBIENTALES AUTOMÁTICOS Y REJILLAS PARA MINGITORIOS</t>
  </si>
  <si>
    <t>CORPORACIÓN MS, SOCIEDAD ANÓNIMA</t>
  </si>
  <si>
    <t>Acta Adminitrativa 25-2023</t>
  </si>
  <si>
    <t>30 días hábiles posteriores a la firma del acta. Cuya vigencia empezará a contar a partir de la aceptación de la implementación del proyecto.</t>
  </si>
  <si>
    <t>ADQUISICIÓN DE LICENCIAMIENTO ANUAL PARA DERECHO DE USO DE SOFTWARE DE AUTO GESTIÓN DE CONTRASEÑAS E INICIO DE SESIÓN ÚNICO PARA LOS USUARIOS DE RED DE EL CRÉDITO HIPOTECARIO NACIONAL DE GUATEMALA</t>
  </si>
  <si>
    <t>SOLUCIONES INTERNACIONALES DE TECNOLOGÍA Y PROCESOS, SOCIEDAD ANÓNIMA</t>
  </si>
  <si>
    <t>Acta Adminitrativa 26-2023</t>
  </si>
  <si>
    <t>Año 2023: desde 1/01/2023hasta el 31/12/2023</t>
  </si>
  <si>
    <t>22/11/2022  -  24-11-2022</t>
  </si>
  <si>
    <t xml:space="preserve"> Servicio de mantenimiento y soporte para el sistema CREA (captura remota en agencias) TOTALIMAGE de El Crédito Hipotecario Nacional de Guatemala del 01 de enero al 31 de diciembre del 2023</t>
  </si>
  <si>
    <t>***</t>
  </si>
  <si>
    <t>Canella, S.A.</t>
  </si>
  <si>
    <t>Acta Adminitrativa 27-2023</t>
  </si>
  <si>
    <t>Se entregarán en tres días hábiles a partir de la notificación de la formalización.</t>
  </si>
  <si>
    <t xml:space="preserve">ADQUISICIÓN DE 09 LAPTOPS i7 DE 15.6 PULGADAS PARA EL CRÉDITO HIPOTECARIO NACIONAL DE GUATEMALA </t>
  </si>
  <si>
    <t>21/03/2023</t>
  </si>
  <si>
    <t>DAVID GODINEZ CAHUEQUE / SERVICIOS TÉCNICOS D GUATE</t>
  </si>
  <si>
    <t>Acta Adminitrativa 28-2023</t>
  </si>
  <si>
    <t>Se entregarán un día hábil después de la notificación de la formalización de acta adm., al 31/07/2023.</t>
  </si>
  <si>
    <t>ADQUISICIÓN DE 100 PUNTOS DE RED CATEGORÍA 6 PARA SEDES LOCALES Y DEPARTAMENTALES DE EL CRÉDITO HIPOTECARIO NACIONAL DE GUATEMALA</t>
  </si>
  <si>
    <t>LESTHER ESAÚ MAZARIEGOS LÓPEZ / IMPORTADORA Y PRESTADORA DE SERVICIOS "INNI"</t>
  </si>
  <si>
    <t>Acta Adminitrativa 30-2023</t>
  </si>
  <si>
    <t>1 día hábil después de la formalización de la presente acta por ambas partes.</t>
  </si>
  <si>
    <t>COMPRA DE 9 IMPRESORAS MATRICIALES PARA AGENCIAS LOCALES Y DEPARTAMENTALES DE EL CRÉDITO HIPOTECARIO NACIONAL DE GUATEMALA.</t>
  </si>
  <si>
    <t>GRUPO CAMIR, SOCIEDAD ANÓNIMA</t>
  </si>
  <si>
    <t>Acta Adminitrativa 31-2023</t>
  </si>
  <si>
    <t>Se entregarán en 8 días hábiles posteriores a la notificación de la formalización de acta.</t>
  </si>
  <si>
    <t>ADQUISICIÓN DE 1,400 PLANCHAS DE CIELO FALSO DE 2 X 4 PIES, PARA EL CRÉDITO HIPOTECARIO NACIONAL DE GUATEMALA</t>
  </si>
  <si>
    <t>DATALOGIC SYSTEMS, SOCIEDAD ANONIMA</t>
  </si>
  <si>
    <t>Acta Adminitrativa 32-2023</t>
  </si>
  <si>
    <t>Del 03/01/2023 al 28/02/2023</t>
  </si>
  <si>
    <t>24/02/2023
27/02/2023</t>
  </si>
  <si>
    <t>CONTRATACIÓN DEL SERVICIO PARA EL DESARROLLO DEL SISTEMA AS400</t>
  </si>
  <si>
    <t>Acta Adminitrativa 34-2023</t>
  </si>
  <si>
    <t>Se entregará en plazo máximo de 5 días calendarios a partir de la formalización de acta por ambas partes.</t>
  </si>
  <si>
    <t>ADQUISICIÓN DE 130 SILLAS SEMI-EJECUTIVAS PARA EL CRÉDITO HIPOTECARIO NACIONAL DE GUATEMALA</t>
  </si>
  <si>
    <t>SISTECO, SOCIEDAD ANONIMA</t>
  </si>
  <si>
    <t>Acta Adminitrativa 36-2023</t>
  </si>
  <si>
    <t>Se entregarán un día hábil después de la notificación de la formalización de acta ad.</t>
  </si>
  <si>
    <t>ADQUISICIÓN HARDWARE DE 17 PUNTOS DE ACCESO PARA EL SISTEMA INALÁMBRICO DE RED DE DATOS DE EL CRÉDITO HIPOTECARIO NACIONAL DE GUATEMALA</t>
  </si>
  <si>
    <t>JOSÉ ALEJANDRO VILLAGRÁN QUINTANILLA / AGROINDUSTRIAL VILLARUZ</t>
  </si>
  <si>
    <t>Acta Adminitrativa 38-2023</t>
  </si>
  <si>
    <t>15 días hábiles después de la formalización de la presente acta por ambas partes..</t>
  </si>
  <si>
    <t>COMPRA DE 3,600 PORTA DOCUMENTO CON FRANJA TIPICA PARA EL CRÉDITO HIPOTECARIO NACIONAL DE GUATEMALA</t>
  </si>
  <si>
    <t>VISION G CUATRO (G4), SOCIEDAD ANÓNIMA</t>
  </si>
  <si>
    <t>Acta Adminitrativa 39-2023</t>
  </si>
  <si>
    <t>8 días hábiles hábiles posteriores a la notificación de la formalización.</t>
  </si>
  <si>
    <t>COMPRA DE 1,500 TERMOS PARA EL CRÉDITO HIPOTECARIO NACIONAL DE GUATEMALA</t>
  </si>
  <si>
    <t>MARZO 2023</t>
  </si>
  <si>
    <t>ABRIL 2023</t>
  </si>
  <si>
    <t>Sur Color, Socieda Anónima
QSG Guatemala, Sociedad Anónima</t>
  </si>
  <si>
    <t>Acta Adminitrativa 29-2023</t>
  </si>
  <si>
    <t>3 días contados a partir del día siguiente de la notificación de la formalización.</t>
  </si>
  <si>
    <t>ADQUISICIÓN DE 110 CUBETAS DE PINTURA LATEX COLOR BLANCO PURO PARA EL CRÉDITO HIPOTECARIO NACIONAL DE GUATEMALA</t>
  </si>
  <si>
    <t>REVOLUTION TECHNOLOGIES REVTEC, SOCIEDAD ANÓNIMA</t>
  </si>
  <si>
    <t>Acta Adminitrativa 33-2023</t>
  </si>
  <si>
    <t>Del 1/03/2023 al 29/02/2024</t>
  </si>
  <si>
    <t>MANTENIMIENTO PREVENTIVO Y CORRECTIVO DEL SISTEMA TELEFÓNICO DIGITAL MODELO ALCATEL-LUCENT OMNIPCX ENTERPRISE PARA EL 1 DE MARZO DE 2023 AL 29 DE FEBRERO DE 2024.</t>
  </si>
  <si>
    <t>CARGO EXPRESO, SOCIEDAD ANONIMA</t>
  </si>
  <si>
    <t>Acta Adminitrativa 35-2023</t>
  </si>
  <si>
    <t>Durante el año 2023.</t>
  </si>
  <si>
    <t>SERVICIO DE RECOLECCIÓN, ENVÍO Y ENTREGA DE 725 PAQUETES DE CERTIFICADOS DE LA PÓLIZA DE SEGURO DE GASTOS MÉDICOS DEL MINISTERIO DE EDUCACIÓN (MINEDUC), DURANTE EL AÑO 2023.</t>
  </si>
  <si>
    <t>Acta Adminitrativa 40-2023</t>
  </si>
  <si>
    <t xml:space="preserve">ADQUISICIÓN DE 12 LAPTOPS DE 14 PULGADAS PARA EL CRÉDITO HIPOTECARIO NACIONAL DE GUATEMALA </t>
  </si>
  <si>
    <t>24/01/2023
20/02/2023</t>
  </si>
  <si>
    <t>SANDRA YESENIA ARIZA ALBIZURES Y NELSON BERNAL BARILLAS VASQUEZ, COPROPIEDAD / BARIZA IMPORTACIONES</t>
  </si>
  <si>
    <t>Acta Adminitrativa 41-2023</t>
  </si>
  <si>
    <t>9 días hábiles después de aprobada la presente acta, orden de compra, artes u que sea autorizado el tiraje completo.</t>
  </si>
  <si>
    <t>COMPRA DE 5,000 PACHONES PARA EL CRÉDITO HIPOTECARIO NACIONAL DE GUATEMALA</t>
  </si>
  <si>
    <t>Acta Adminitrativa 42-2023</t>
  </si>
  <si>
    <t>Se entregará en un plazo maximo de 20 días hábiles despues de la notificación de la formalización.</t>
  </si>
  <si>
    <t>COMPRA DE 5,000 LIBRETAS AZULES PARA EL CRÉDITO HIPOTECARIO NACIONAL DE GUATEMALA</t>
  </si>
  <si>
    <t>ROSA CRISTINA GONZÁLEZ VELÁSQUEZ DE YOJCOM / COMAJU SERVICIOS DE CONSTRUCCIÓN &amp; OUTSOURCING</t>
  </si>
  <si>
    <t>Acta Adminitrativa 43-2023</t>
  </si>
  <si>
    <t>7 días calendarios en el edificio Quinta Avenida 12-60, zona 1.</t>
  </si>
  <si>
    <t>SUMINISTRO E INSTALACIÓN DE PISO PARA EL CRÉDITO HIPOTECARIO NACIONAL DE GUATEMALA</t>
  </si>
  <si>
    <t>EDICIONES DON QUIJOTE, SOCIEDAD ANÓNIMA</t>
  </si>
  <si>
    <t>Acta Adminitrativa 44-2023</t>
  </si>
  <si>
    <t>Entregas parciales del 21/04/2023 hasta el 31/12/2023</t>
  </si>
  <si>
    <t>250,000 TRIFOLIARES IMPRESOS A FULL COLOR EN TIRO Y RETIRO EN PAPEL COUCHE BRILLANTE B-80 GRAMAJE 115, TAMAÑO DE 10.5 X 8.5 PULGADAS</t>
  </si>
  <si>
    <t>267</t>
  </si>
  <si>
    <t>GSQ GUATEMALA, SOCIEDAD ANÓNIMA</t>
  </si>
  <si>
    <t>Acta Adminitrativa 45-2023</t>
  </si>
  <si>
    <t>Dos días a contados a partir del día siguiente de la notificación de formalización.</t>
  </si>
  <si>
    <t>ADQUISICIÓN DE 90 CUBETAS DE PINTURA LATEX COLOR AZUL</t>
  </si>
  <si>
    <t>Acta Adminitrativa 46-2023</t>
  </si>
  <si>
    <t>Del 19/04/2023 al 31/12/2023</t>
  </si>
  <si>
    <t>300,000 BIFOLIARES IMPRESOS A FULL COLOR EN TIRO Y RETIRO EN PAPEL COUCHE BRILLANTE B-80 GRAMAJE, TAMAÑO 7 X 8.5 PULGADAS</t>
  </si>
  <si>
    <t>PLASTIHOGAR, SOCIEDAD ANÓNIMA</t>
  </si>
  <si>
    <t>Acta Adminitrativa 47-2023</t>
  </si>
  <si>
    <t>Se entregarán dos días hábiles de recibir la notificación de orden de compra.</t>
  </si>
  <si>
    <t>ADQUISICIÓN DE 500 CAJAS PLÁSTICAS CON TAPADERA</t>
  </si>
  <si>
    <t>Acta Adminitrativa 48-2023</t>
  </si>
  <si>
    <t>Se entregarán al día siguiente día hábil después de recibir la notificación de formalización.</t>
  </si>
  <si>
    <t>COMPRA DE 6 LAPTOPS PARA LA GERENCIA DE AGENCIAS</t>
  </si>
  <si>
    <t>Acta Adminitrativa 49-2023</t>
  </si>
  <si>
    <t>Del 1/05/023 al 31/12/2023</t>
  </si>
  <si>
    <t>7/03/2023
8/03/2023</t>
  </si>
  <si>
    <t>CONTRATACIÓN DEL SERVICIO DE 3,600 ENTREGAS Y FIRMAS DE DOCUMENTOS EN EL ÁREA DEPARTAMENTAL CORRESPONDIENTES A CARTERA DE CRÉDITOS, PERIODO A UTILIZARSE DE MAYO A DICIEMBRE DE 2023.</t>
  </si>
  <si>
    <t>OSCAR DANIEL PÉREZ CONTRERAS / SYSESA</t>
  </si>
  <si>
    <t>Acta Adminitrativa 50-2023</t>
  </si>
  <si>
    <t>Del 21/03/2023 al 20/03/2024</t>
  </si>
  <si>
    <t>17/03/2023
20/03/2023</t>
  </si>
  <si>
    <t>RENOVACIÓN DE LICENCIAMIENTO ANUAL DE LOS DISPOSITIVOS BALANCEADORES DE ENLACES DE INTERNET POR UN AÑO.</t>
  </si>
  <si>
    <t>SUMINISTROS EMPRESARIALES DE GUATEMALA, SOCIEDAD ANÓNIMA</t>
  </si>
  <si>
    <t>Acta Adminitrativa 51-2023</t>
  </si>
  <si>
    <t>Se entregará en un plazo de 10 días hábiles</t>
  </si>
  <si>
    <t>COMPRA DE 1,100 TAZAS TÉRMICAS PARA EL CRÉDITO HIPOTECARIO NACIONAL DE GUATEMALA</t>
  </si>
  <si>
    <t>INFO IDENTIDAD, SOCIEDAD ANÓNIMA</t>
  </si>
  <si>
    <t>Acta Adminitrativa 52-2023</t>
  </si>
  <si>
    <t>De mayo a agosto de 2023</t>
  </si>
  <si>
    <t>SERVICIO DE 200 PRUEBAS DE EYEDETEC PARA PERSONAL DE NUEVO INGRESO A PARTIR DE MAYO A AGOSTO DE 2023</t>
  </si>
  <si>
    <t>Acta Adminitrativa 53-2023</t>
  </si>
  <si>
    <t>Cinco días hábiles posteriores a la formalización de Acta Administrativa.</t>
  </si>
  <si>
    <t>ADQUISICIÓN DE 33 TELÉFONOS SIP PARA EL CRÉDITO HIPOTECARIO NACIONAL DE GUATEMALA</t>
  </si>
  <si>
    <t>Acta Adminitrativa 54-2023</t>
  </si>
  <si>
    <t>Del 1/05/2023 al 31/08/2023</t>
  </si>
  <si>
    <t>SERVICIO DE 235 PRUEBAS DE POLÍGRAFO PARA PERSONAL DE NUEVO INGRESO A PARTIR DE MAYO A AGOSTO 2023.</t>
  </si>
  <si>
    <t>19533209
20318626</t>
  </si>
  <si>
    <t>Acta Adminitrativa 55-2023</t>
  </si>
  <si>
    <t>Del 23/05/2023 al 22/05/2024</t>
  </si>
  <si>
    <t>10/03/2023  - 13/03/2023</t>
  </si>
  <si>
    <t>ADQUISICIÓN DE 125 LÁMPARAS LED DE 2 X 4 PIES, TIPO PANEL</t>
  </si>
  <si>
    <t xml:space="preserve">Ausencia de ofertas </t>
  </si>
  <si>
    <t>Acta Adminitrativa 56-2023</t>
  </si>
  <si>
    <t>Se entregará en doce días hábiles después de la notificación de formalización de Acta.</t>
  </si>
  <si>
    <t>COMPRA DE 9,000 BOLSAS DE TAFETA TIPO MOCHILA AHULADA PARA EL CRÉDITO HIPOTECARIO NACIONAL DE GUATEMALA</t>
  </si>
  <si>
    <t>EVENTIK, SOCIEDAD ANÓNIMA</t>
  </si>
  <si>
    <t>Acta Adminitrativa 57-2023</t>
  </si>
  <si>
    <t>Durante los meses de abril a julio de 2023</t>
  </si>
  <si>
    <t xml:space="preserve">PRESENCIA DE MARCA, PUBLICIDAD Y ACTIVACIONES EN EVENTO CON DURACIÓN MAYOR A UN DÍA CON PRESENCIA DE ARTISTAS EN ESCENARIOS SIMULTÁNEOS </t>
  </si>
  <si>
    <t>Acta Adminitrativa 58-2023</t>
  </si>
  <si>
    <t>Del 15/05/2023 al 31/12/2023</t>
  </si>
  <si>
    <t>400,000 UNIFOLIARES IMPRESOS A FULL COLOR EN TIRO Y RETIRO EN PAPEL COUCHE BRILLANTE B-80 GRAMAJE 115, TAMAÑO DE 3.5 X 8.5 PULGADAS</t>
  </si>
  <si>
    <t>Acta Adminitrativa 59-2023</t>
  </si>
  <si>
    <t>Del 16/05/2023 al 31/12/2023</t>
  </si>
  <si>
    <t>800,000 VOLANTES IMPRESOS A FULL COLOR EN TIRO Y RETIRO EN PAPEL BOND, TAMAÑO MEDIA CARTA</t>
  </si>
  <si>
    <t>PRODUCTOS MENA, SOCIEDAD ANÓNIMA</t>
  </si>
  <si>
    <t>Acta Adminitrativa 60-2023</t>
  </si>
  <si>
    <t xml:space="preserve">ENTREGA INMEDIATA </t>
  </si>
  <si>
    <t>KITS DE BELLEZA PARA DAMA, PARA EL CUIDADO DE LA PIEL</t>
  </si>
  <si>
    <t xml:space="preserve">NO SE GESTIONO ACTA </t>
  </si>
  <si>
    <t>CONSTRUCTORA SANTA ELENA, SOCIEDAD ANÓNIMA</t>
  </si>
  <si>
    <t>Acta Adminitrativa 61-2023</t>
  </si>
  <si>
    <t>30 días y hasta que el servicio se encuentre con lo requerido por el Crédito</t>
  </si>
  <si>
    <t>SUMINISTRO E INSTALACIÓN DE DUROCK Y TRABAJOS EN ÁREA DE GRADAS PARA AGENCIA ZONA 15 DE EL CRÉDITO HIPOTECARIO NACIONAL DE GUATEMALA</t>
  </si>
  <si>
    <t>GLOBAL ROOFING AND CONSTRUCTION, SOCIEDAD ANÓNIMA</t>
  </si>
  <si>
    <t>Acta Adminitrativa 62-2023</t>
  </si>
  <si>
    <t>Se realizará en el plazo de 18 días calendarios a partir de la notificación de formalización.</t>
  </si>
  <si>
    <t>SERVICIO DE MANTENIMIENTO CORRECTIVO A VENTANERÍA DEL EDIFICIO CENTRAL, PROPIEDAD DE EL CRÉDITO HIPOTECARIO NACIONAL DE GUATEMALA</t>
  </si>
  <si>
    <t>REDSOFT, SOCIEDAD ANÓNIMA</t>
  </si>
  <si>
    <t>Acta Adminitrativa 63-2023</t>
  </si>
  <si>
    <t>Las licencias se entregarán una semana después de la notificación de la formalización de Acta Ad.</t>
  </si>
  <si>
    <t>ADQUISICIÓN DE LICENCIAS PARA RED HAT ENTERPRISE LINUX VIRTUAL DATACENTERS, PREMIUM, POR UN AÑO.</t>
  </si>
  <si>
    <t>ITEMS, SOCIEDAD ANÓNIMA</t>
  </si>
  <si>
    <t>Acta Adminitrativa 66-2023</t>
  </si>
  <si>
    <t>10 días hábiles contados a partir del día siguiente de la notificación de formalización.</t>
  </si>
  <si>
    <t>EQUIPOS PARA DISEÑO GRÁFICO</t>
  </si>
  <si>
    <t>Acta Adminitrativa 67-2023</t>
  </si>
  <si>
    <t>En un plazo máximo de 29 días calendarios después de formalizada la presente acta.</t>
  </si>
  <si>
    <t>FABRICACIÓN E INSTALACIÓN DE MOBILIARIO, PUERTAS Y MURALES PARA AGENCIA ZONA 15 DE EL CRÉDITO HIPOTECARIO NACIONAL DE GUATEMALA</t>
  </si>
  <si>
    <t>MARITZA MARIZOL MUÑOZ AGREDA / GRUPO SERVICIOS ELITE</t>
  </si>
  <si>
    <t>ALQUILER DE 10 TOLDOS COLOR AZUL DE TUBERÍA GALVANIZADA DE 4X4 METROS Y ALQUILER DE 4 TOLDOS COLOR AZUL DE TUBERÍA GALVANIZADA DE 4X6 METROS PARA CONCIERTO DE ÁNGELES AZULES</t>
  </si>
  <si>
    <t>SUMINISTRO E INSTALACIÓN DE MOBILIARIO DE OFICINA PARA AGENCIA ZONA 15 DE EL CRÉDITO HIPOTECARIO NACIONAL DE GUATEMALA</t>
  </si>
  <si>
    <t>MAYO 2023</t>
  </si>
  <si>
    <t>SMART OFFICE, SOCIEDAD ANÓNIMA</t>
  </si>
  <si>
    <t>Acta Adminitrativa 64-2023</t>
  </si>
  <si>
    <t>Se entregarán 13 días hábiles posteriores de recibir la orden de compra.</t>
  </si>
  <si>
    <t>ADQUISICIÓN DE TREINTA (30) CREDENZAS PARA EL CRÉDITO HIPOTECARIO NACIONAL DE GUATEMALA</t>
  </si>
  <si>
    <t>'Acta Adminitrativa 65-2023</t>
  </si>
  <si>
    <t>14 días después de la formalización de Acta.</t>
  </si>
  <si>
    <t>SUMINISTRO E INSTALACIÓN DE ALFOMBRA, AZULEJO Y APLICACIÓN DE PINTURA PARA REMODELACIÓN AGENCIA ZONA 15 DE EL CRÉDITO HIPOTECARIO NACIONAL DE GUATEMALA</t>
  </si>
  <si>
    <t>GQ, SOCIEDAD ANÓNIMA</t>
  </si>
  <si>
    <t>Acta Adminitrativa 68-2023</t>
  </si>
  <si>
    <t>Del 20/06/2023 al 19/06/2024</t>
  </si>
  <si>
    <t>ADQUISICIÓN E IMPLEMENTACIÓN DE UN LICENCIAMIENTO ANUAL DE UNA HERRAMIENTA PARA EL ANÁLISIS DE LOGS PARA EQUIPOS DE RED Y SEGURIDAD INFORMÁTICA</t>
  </si>
  <si>
    <t xml:space="preserve">SOLACON, SOCIEDAD ANÓNIMA </t>
  </si>
  <si>
    <t>'Acta Adminitrativa 69-2023</t>
  </si>
  <si>
    <t>20 días hábiles después de la formalización de Acta.</t>
  </si>
  <si>
    <t>SUMINISTRO E INSTALACIÓN DE VENTANERÍA Y PUERTAS ABATIBLES PARA AGENCIA ZONA 15 DE EL CRÉDITO HIPOTECARIO NACIONAL DE GUATEMALA</t>
  </si>
  <si>
    <t>FORTEX CORP, SOCIEDAD ANÓNIMA</t>
  </si>
  <si>
    <t>Acta Adminitrativa 70-2023</t>
  </si>
  <si>
    <t>Se entregarán en un plazo máximo de 3 días hábiles contados a partir de la formalización de Acta.</t>
  </si>
  <si>
    <t>ADQUISICIÓN DE 4,500 ROLLOS DE PAPEL HIGIÉNICO JUMBO COLOR BLANCO PARA EL CRÉDITO HIPOTECARIO NACIONAL DE GUATEMALA</t>
  </si>
  <si>
    <t>CANAL ANTIGUA, SOCIEDAD ANÓNIMA</t>
  </si>
  <si>
    <t>'Acta Adminitrativa 71-2023</t>
  </si>
  <si>
    <t>Del 18 al 31 de mayo de 2023.</t>
  </si>
  <si>
    <t>SERVICIO DE PAUTA EN CANAL DE TELEVISIÓN NACIONAL POR CABLE EN FRANJA MATUTINA, VESPERTINA Y NOCTURNA, VERSION "VIVIENDA" DE 1,320 SEGUNDOS DISTRIBUIDOS EN 44 SPOTS HASTA EL 31 MAYO 2023</t>
  </si>
  <si>
    <t>TELEVISIETE, SOCIEDAD ANÓNIMA</t>
  </si>
  <si>
    <t>Acta Adminitrativa 73-2023</t>
  </si>
  <si>
    <t>Del 20 al 31 de mayo de 2023.</t>
  </si>
  <si>
    <t>CONTRATACION DE PAUTA DE 3900 SEGUNDOS PUBLICITARIOS DISTRIBUIDOS EN 130 SPOTS DE 30 SEGUNDOS VERSION "VIVIENDA" HASTA EL 31 DE MAYO 2023, EN DOS MEDIOS DE COMUNICACION MASIVOS QUE DIFUNDAN SU SEÑAL CON FRECUENCIA VHF Y FRECUENCIA UHF EN TELEVISION ABIERTA Y  GRATUITA</t>
  </si>
  <si>
    <t>TVA GUATEMALA, SOCIEDAD ANÓNIMA</t>
  </si>
  <si>
    <t>'Acta Adminitrativa 74-2023</t>
  </si>
  <si>
    <t>12/05/202</t>
  </si>
  <si>
    <t>PAUTA DE 1,200 SEGUNDOS PUBLICITARIOS, DISTRIBUIDOS EN 40 CÁPSULAS DEL PRODUCTO VIVIENDA DE 30 SEGUNDOS CADA UNA, HASTA EL 31 DE MAYO DE 2023 EN MEDIO TELEVISIVO POR CABLE A NIVEL NACIONAL A TRAVÉS DE DOS SEÑALES ABIERTAS UHF</t>
  </si>
  <si>
    <t>RADIO TELEVISIÓN GUATEMALA, SOCIEDAD ANÓNIMA</t>
  </si>
  <si>
    <t>Acta Adminitrativa 75-2023</t>
  </si>
  <si>
    <t>Del 22 al 31 de mayo de 2023.</t>
  </si>
  <si>
    <t>CONTRATACION DE PAUTA DE 720 SEGUNDOS PUBLICITARIOS, DISTRIBUIDOS EN 24 SPOTS DE PRODUCTO VIVIENDA DE 30 SEGUNDOS CADA UNO, HASTA EL 31 DE MAYO DE 2023 EN MEDIO DE COMUNICACIÓN MASIVO POR MEDIO DE TELEVISION ABIERTA.</t>
  </si>
  <si>
    <t>CÓDIGO-GO GROUP, SOCIEDAD ANÓNIMA</t>
  </si>
  <si>
    <t>'Acta Adminitrativa 76-2023</t>
  </si>
  <si>
    <t>De mayo a diciembre de 2023.</t>
  </si>
  <si>
    <t>SERVICIO DE SOPORTE Y MANTENIMIENTO DEL SISTEMA DE GESTIÓN DE CRÉDITOS DE MONTE PIEDAD, Y UN BOLSÓN DE OCHENTA (80) HORAS</t>
  </si>
  <si>
    <t>SEGURIDAD Y VIGILANCIA EL EBANO, SOCIEDAD ANÓNIMA</t>
  </si>
  <si>
    <t>Acta Adminitrativa 77-2023</t>
  </si>
  <si>
    <t>Del 24/05/2023 al 24/06/2023</t>
  </si>
  <si>
    <t>RESPUESTA DE PATRULLA PARA AGENCIAS LOCALES, AGENCIAS DEPARTAMENTALES Y OTRAS DEPENDENCIAS</t>
  </si>
  <si>
    <t>'Acta Adminitrativa 78-2023</t>
  </si>
  <si>
    <t>Del 1 al 30 de junio de 2023.</t>
  </si>
  <si>
    <t>SERVICIO DE PAUTA EN CANAL DE TELEVISIÓN NACIONAL VERSIÓN TARJETA DE CRÉDITO, PERIODO DEL 1 AL 30 DE JUNIO DE 2023</t>
  </si>
  <si>
    <t>C.S.G. CONSTRUCTORA</t>
  </si>
  <si>
    <t>Acta Adminitrativa 80-2023</t>
  </si>
  <si>
    <t>SUMINISTRO E INSTALACIÓN DE ROTULACIÓN PARA REMODELACIÓN DE AGENCIA ZONA 15</t>
  </si>
  <si>
    <t>ASESORES EN INFORMÁTICA DE GUATEMALA, SOCIEDAD ANÓNIMA</t>
  </si>
  <si>
    <t>'Acta Adminitrativa 81-2023</t>
  </si>
  <si>
    <t>26/05/2023
29/05/2023</t>
  </si>
  <si>
    <t>SERVICIO DE SOPORTE Y UN BOLSÓN DE CIENTO CINCUENTA (150) HORAS DE DESARROLLO PARA EL SISTEMA DE RECURSOS HUMANOS, DE MAYO A DICIEMBRE DE 2023</t>
  </si>
  <si>
    <t>REMODELACIONES, CONSTRUCCIÓN Y MANTENIMIENTO, SOCIEDAD ANÓNIMA</t>
  </si>
  <si>
    <t>Acta Adminitrativa 83-2023</t>
  </si>
  <si>
    <t>Se realizará en el plazo de 30 días hábiles contados a partir de la notificación de la formalización de acta.</t>
  </si>
  <si>
    <t>CENTRO DE SOLUCIONES, SOCIEDAD ANÓNIMA</t>
  </si>
  <si>
    <t>Autorización de compra 583-2023</t>
  </si>
  <si>
    <t>ADQUISICIÓN DE 40 MONITORES DE 22" CON CONEXIONES HDMI Y DISPLAYPORT</t>
  </si>
  <si>
    <t>LOGISTI-K EVENTOS Y PROMOCIONES, SOCIEDAD ANÓNIMA</t>
  </si>
  <si>
    <t>Autorización de compra 568-B-2023</t>
  </si>
  <si>
    <t>LOUNGE DE 5X8 METROS EN EVENTO CONCIERTO MIGUEL MATEOS Y VILMA PALMA E VAMPIROS EL 10 DE JUNIO DE 2023</t>
  </si>
  <si>
    <t>CARLOS MAGNO AYALA CRÚZ / SOLUCIONES GRÁFICAS</t>
  </si>
  <si>
    <t>Autorización de compra 569-2023</t>
  </si>
  <si>
    <t>STAND DE 6X6 METROS PARA EXPOCASA DEL 14 AL 16 DE JULIO DE 2023</t>
  </si>
  <si>
    <t xml:space="preserve">PRODUCTOS MENA, SOCIEDAD ANÓNIMA </t>
  </si>
  <si>
    <t>Autorizacion de compra 586-A-2023</t>
  </si>
  <si>
    <t>ARTÍCULOS PARA CABALLERO ELABORADOS DE CUERO</t>
  </si>
  <si>
    <t>JUNIO 2023</t>
  </si>
  <si>
    <t>HORARIO DE ATENCIÓN: 8:15 A 16:15 HRS.</t>
  </si>
  <si>
    <t>JULIO 2023</t>
  </si>
  <si>
    <t>ACTA 82-2023</t>
  </si>
  <si>
    <t>Del 15 al 30 de junio de 2023.</t>
  </si>
  <si>
    <t>SERVICIO  DE PAUTA EN MEDIO TELEVISIVO UHF, VERSION TARJETA DE CRÉDITO HASTA EL 30 DE JUNIO DE 2023.</t>
  </si>
  <si>
    <t>ORDENADOR DIGITAL, SOCIEDAD ANÓNIMA</t>
  </si>
  <si>
    <t>ACTA 84-2023</t>
  </si>
  <si>
    <t>Del 24/06/2023 al 24/07/2023</t>
  </si>
  <si>
    <t>RENOVACIÓN DE LICENCIAMIENTO DE 5000 SENSORES DE LA SOLUCIÓN PRTG NETWORK MONITOR</t>
  </si>
  <si>
    <t>ACTA 85-2023</t>
  </si>
  <si>
    <t>Del 20 al 30 de junio de 2023</t>
  </si>
  <si>
    <t>CONTRATACIÓN DE PAUTA DE 750 SEGUNDOS PUBLICITARIOS EN MEDIO DE COMUNICACIÓN MASIVO DE SEÑAL CON FRECUENCIA VHF, DISTRIBUIDOS EN 24 SPOTS VERSIÓN TARJETA DE CRÉDITO</t>
  </si>
  <si>
    <t>ACTA 86-2023</t>
  </si>
  <si>
    <t>Del 2 al 30 de junio de 2023.</t>
  </si>
  <si>
    <t>PAUTA DE SPOTS DE 30 SEGUNDOS EN CANAL DE TELEVISIÓN CON PROGRAMAS DE NOTICIAS 24 HORAS DURANTE EL MES DE JUNIO 2023</t>
  </si>
  <si>
    <t>IMPORTADORA Y DISTRIBUIDORA DE MOBILIARIO DE OFICINA, SOCIEDAD ANÓNIMA</t>
  </si>
  <si>
    <t>20108435   -  20897480</t>
  </si>
  <si>
    <t>ACTA 87-2023</t>
  </si>
  <si>
    <t>Se entregará entre el plazo del 1 al 30 de noviembre 2023, como plazo máximo..</t>
  </si>
  <si>
    <t>18/05/2023
19/05/2023</t>
  </si>
  <si>
    <t>COMPRA DE PUPITRES CON RODOS SIN APOYABRAZOS</t>
  </si>
  <si>
    <t>TRECEVISIÓN, SOCIEDAD ANÓNIMA</t>
  </si>
  <si>
    <t>Autorizacion de compra 641-A-2023</t>
  </si>
  <si>
    <t>26/06/2023
27/06/2023</t>
  </si>
  <si>
    <t>PAUTA DE SPOTS DE 30 SEGUNDOS EN PROGRAMA DE NOTICIAS EN TELEVISIÓN GRATUITA EN FRECUENCIA VHF VERSIÓN TARJETA DE CRÉDITO Y TAG ON RESULTADOS FITCH RATINGS DURANTE EL MES DE JUNIO 2023</t>
  </si>
  <si>
    <t>07/07/20233</t>
  </si>
  <si>
    <t>CORPORACION NACIONAL PRIME PC, SOCIEDAD ANÓNIMA</t>
  </si>
  <si>
    <t>Autorizacion de compra 660-2023</t>
  </si>
  <si>
    <t>ADQUISICIÓN E INSTALACIÓN DE UPS EN NODOS DE ACCESO</t>
  </si>
  <si>
    <t>07/07/2023</t>
  </si>
  <si>
    <t>Autorizacion de compra 669-2023</t>
  </si>
  <si>
    <t>EPIA PROYECTOS INTEGRALES, SOCIEDAD ANÓNIMA</t>
  </si>
  <si>
    <t>Autorizacion de compra 670-2023</t>
  </si>
  <si>
    <t>ADQUISICIÓN E INSTALACIÓN DE VEINTIDÓS (22) ESCRITORIOS MODULARES TIPO JEFE</t>
  </si>
  <si>
    <t>QUINTOS TRAVEL, SOCIEDAD ANÓNIMA</t>
  </si>
  <si>
    <t>Autorizacion de compra 681-2023</t>
  </si>
  <si>
    <t xml:space="preserve">BOLETOS AEREOS PARA PERSONAL DEL SINDICATO DE TRABAJADORES DE EL CRÉDITO HIPOTECARIO NACIONAL DE GUATEMALA A LA CIUDAD DE MEDELLIN, COLOMBIA </t>
  </si>
  <si>
    <t>CANAL ANTIGUA,SOCIEDAD ANÓNIMA</t>
  </si>
  <si>
    <t>Autorizacion de compra 701-A-2023</t>
  </si>
  <si>
    <t>SERVICIO DE PAUTA EN CANAL DE TELEVISIÓN NACIONAL DISTRIBUIDOS EN 44 SPOTS DE 30 SEGUNDOS, 2 VERSIONES, DURANTE EL PERIODO DEL MES DE JULIO 2023, EN NOTICIEROS CON FRANJA MATUTINA, VESPERTINA Y NOCTURNA.</t>
  </si>
  <si>
    <t>CORPORACIÓN DE CONTENIDOS, SOCIEDAD ANONIMA</t>
  </si>
  <si>
    <t>Autorizacion de compra 707-2023</t>
  </si>
  <si>
    <t xml:space="preserve">ADQUISICIÓN DE BANDEROLAS TIPO PLUMA DE VIENTO </t>
  </si>
  <si>
    <t>Autorizacion de compra 716-2023</t>
  </si>
  <si>
    <t>ADQUISICIÓN E INSTALACIÓN DE 80 PUNTOS DE RED CATEGORÍA 6 PARA SEDES LOCALES Y DEPARTAMENTALES</t>
  </si>
  <si>
    <t>Autorizacion de compra 717-2023</t>
  </si>
  <si>
    <t>ADQUISICIÓN DE TREINTA Y CINCO (35) MUEBLES CAFETÍN</t>
  </si>
  <si>
    <t>PROFESIONALES EN TURISMO, SOCIEDAD ANÓNIMA</t>
  </si>
  <si>
    <t>Autorizacion de compra 718-2023</t>
  </si>
  <si>
    <t>SALÓN DE EVENTOS Y ALIMENTACIÓN PARA ENTREGA DE PINES POR PROGRAMA DE RECONOCIMIENTOS 2023, CIUDAD CAPITAL</t>
  </si>
  <si>
    <t>OFFYMARKET, SOCIEDAD ANÓNIMA</t>
  </si>
  <si>
    <t>Autorizacion de compra 723-2023</t>
  </si>
  <si>
    <t>ADQUISICIÓN DE VEINTIOCHO (28) ESCRITORIOS MODULARES TIPO SECRETARIAL</t>
  </si>
  <si>
    <t>Autorizacion de compra 724-A-2023</t>
  </si>
  <si>
    <t>SPOTS DE 30 SEGUNDOS EN MEDIO TELEVISIVO UHF, VERSIÓN EXPOCASA Y MIPYMES, AMBOS CON TAG-ON DE EXTRAFINANCIAMIENTO HASTA EL 31 DE JULIO DE 2023</t>
  </si>
  <si>
    <t>Autorizacion de compra 746-2023</t>
  </si>
  <si>
    <t>18/072023</t>
  </si>
  <si>
    <t>REUBICACIÓN DE PUNTOS DE ACCESO DE USUARIOS FINALES</t>
  </si>
  <si>
    <t>153</t>
  </si>
  <si>
    <t>ANDAMIOS ECO, SOCIEDAD ANÓNIMA</t>
  </si>
  <si>
    <t>ACTA ADMIISTRACION  88-2023</t>
  </si>
  <si>
    <t>Del 01/07/2023  hasta 31/10/2023</t>
  </si>
  <si>
    <t>SERVICIO DE ARRENDAMIENTO DE 2 GUINDOLAS ELÉCTRICAS</t>
  </si>
  <si>
    <t>142</t>
  </si>
  <si>
    <t>ACTA ADMINISTRATIVA 90-2023</t>
  </si>
  <si>
    <t>De julio de 2023 al 31 de diciembre de 2023.</t>
  </si>
  <si>
    <t>SERVICIO DE RECOLECCIÓN, ENVÍO Y ENTREGA DE 1,000 PAQUETES DE CERTIFICADOS DE LA PÓLIZA DE SEGURO DE GASTOS MÉDICOS DEL MINISTERIO DE EDUCACIÓN (MINEDUC), AÑO 2023.</t>
  </si>
  <si>
    <t>SEGA, SOCIEDAD ANÓNIMA</t>
  </si>
  <si>
    <t>ACTA  ADMIINISTRATIVA 91-2023</t>
  </si>
  <si>
    <t>Las licencias se entregarán en un día hábil después de la notificación de la formalización de Acta Ad.</t>
  </si>
  <si>
    <t>ADQUISICIÓN DE 17 LICENCIAS PROJECT 365 PLAN 5 POR UN AÑO PARA EL CRÉDITO HIPOTECARIO NACIONAL DE GUATEMALA</t>
  </si>
  <si>
    <t>AUTORIZACION DE COMPRA 773-2023</t>
  </si>
  <si>
    <t>ADQUISICIÓN DE CUARENTA (40) MUEBLES PARA IMPRESORA</t>
  </si>
  <si>
    <t>AUTORIZACION DE COMPRA 746-A-2023</t>
  </si>
  <si>
    <t>PAUTA DE 120 SPOTS DE 30 SEGUNDOS EN CANAL DE TELEVISIÓN EN FRECUENCIA UHF CON PROGRAMAS DE NOTICIAS 24 HORAS, DURANTE EL MES DE JULIO 2023, EN VERSIONES EXPOCASA Y EMPUJÓN TAG-ON EXTRAFINANCIAMIENTO, EN HORARIOS DE 4:00 A 10:00 HORAS, DE 11:00 A 16:00 HORAS Y DE 17:00 A 23:00 HORAS</t>
  </si>
  <si>
    <t>SINTEGRADAS, SOCIEDAD ANÓNIMA</t>
  </si>
  <si>
    <t>AUTORIZACION DE COMPRA 768-2023</t>
  </si>
  <si>
    <t>ADQUISICIÓN DE 10 LAPTOPS i7 DE 15.6 PULGADAS PARA EL CRÉDITO HIPOTECARIO NACIONAL DE GUATEMALA</t>
  </si>
  <si>
    <t>LITOFLEXO, SOCIEDAD ANÓNIMA</t>
  </si>
  <si>
    <t>AUTORIZACION DE COMPRA 781-2023</t>
  </si>
  <si>
    <t>ADQUISICIÓN DE TOLDOS COLOR AZUL DE TUBERÍA GALVANIZADA</t>
  </si>
  <si>
    <t>13/07/2023
1/08/2023</t>
  </si>
  <si>
    <t>AUTORIZACION DE COMPRA 825-2023</t>
  </si>
  <si>
    <t>ADQUISICIÓN DE CIENTO SETENTA Y CINCO (175) SILLAS SEMI-EJECUTIVAS PARA EL CRÉDITO HIPOTECARIO NACIONAL DE GUATEMALA</t>
  </si>
  <si>
    <t>151</t>
  </si>
  <si>
    <t>VICLASA, SOCIEDAD ANÓNIMA</t>
  </si>
  <si>
    <t>AUTORIZACION DE COMPRA 824-2023</t>
  </si>
  <si>
    <t>ALQUILER DE SALÓN DE EVENTOS PARA CAPACITACIÓN COMERCIAL CHN</t>
  </si>
  <si>
    <t>COMPAÑIA INTERNACIONAL DE PRODUCTOS Y SERVICIOS, SOCIEDAD ANÓNIMA</t>
  </si>
  <si>
    <t>AUTORIZACION DE COMPRA 826-2023</t>
  </si>
  <si>
    <t>ADQUISICIÓN E INSTALACIÓN DE IMPRESORA MULTIFUNCIONAL CON TECNOLOGÍA LÁSER MONOCROMÁTICA</t>
  </si>
  <si>
    <t>AUTORIZACION DE COMPRA 838-A-2023</t>
  </si>
  <si>
    <t>SERVICIO DE PAUTA EN CANAL DE TELEVISIÓN NACIONAL DE 1,320 SEGUNDOS EN TOTAL, DURANTE EL PERÍODO DEL MES DE AGOSTO 2023, VERSIÓN TASIFÍCATE</t>
  </si>
  <si>
    <t>AUTORIZACION DE COMPRA 839-2023</t>
  </si>
  <si>
    <t>ADQUISICIÓN DE 24 TELEFÓNOS SIP PARA EL CRÉDITO HIPOTECARIO NACIONAL DE GUATEMALA</t>
  </si>
  <si>
    <t>AUTORIZACION DE COMPRA 839-A-2023</t>
  </si>
  <si>
    <t>PAUTA DE SPOTS EN CANAL DE TELEVISIÓN, EN DIFERENTES VERSIONES, DURANTE EL MES DE AGOSTO DE 2023</t>
  </si>
  <si>
    <t>AUTORIZACION DE COMPRA 845-2023</t>
  </si>
  <si>
    <t>ADQUISICIÓN DE PARAGUAS TIPO GOLF CON RECUBRIMIENTO INTERNO EN COLOR PLATEADO</t>
  </si>
  <si>
    <t>SISTEMS ENTERPRISE, SOCIEDAD ANONIMA</t>
  </si>
  <si>
    <t>AUTORIZACION DE COMPRA 868-2023</t>
  </si>
  <si>
    <t>ADQUISICIÓN DE 11 LAPTOPS i5 DE 15.6 PULGADAS PARA EL CRÉDITO HIPOTECARIO NACIONAL DE GUATEMALA</t>
  </si>
  <si>
    <t>CENTRAL DE RADIO, SOCIEDAD ANÓNIMA</t>
  </si>
  <si>
    <t>AUTORIZACION DE COMPRA 869-2023</t>
  </si>
  <si>
    <t>SERVICIO DE PAUTA RADIAL DE 4,440 SEGUNDOS PUBLICITARIOS, EN EMISORA FM, DURANTE EL MES DE AGOSTO 2023</t>
  </si>
  <si>
    <t>GRUPO RADIAL EL TAJIN, SOCIEDAD ANÓNIMA</t>
  </si>
  <si>
    <t>AUTORIZACION DE COMPRA 871-2023</t>
  </si>
  <si>
    <t>SERVICIO DE PAUTA RADIAL EN EMISORA FM, DURANTE LOS MESES DE AGOSTO Y SEPTIEMBRE DE 2023, CON DIFERENTES VERSIONES</t>
  </si>
  <si>
    <t>268</t>
  </si>
  <si>
    <t>AUTORIZACION DE COMPRA 884-2023</t>
  </si>
  <si>
    <t>ADQUISICIÓN DE 750 CAJAS DE PLÁSTICO RESISTENTE CON TAPADERA PARA ARCHIVO GENERAL</t>
  </si>
  <si>
    <t xml:space="preserve">RADIO TELEVISION GUATEMALA, SOCIEDAD ANÓNIMA </t>
  </si>
  <si>
    <t>AUTORIZACION DE COMPRA 903-2023</t>
  </si>
  <si>
    <t>SERVICIO DE PAUTA TELEVISIVA EN MEDIO DE COMUNICACIÓN MASIVO, CON FRECUENCIA VHF DE 720 SEGUNDOS, DURANTE EL MES DE AGOSTO DE 2023</t>
  </si>
  <si>
    <t>AUTORIZACION DE COMPRA 906-2023</t>
  </si>
  <si>
    <t>7/08/2023
8/08/2023</t>
  </si>
  <si>
    <t>PAUTA DE SPOTS EN CANAL CON FRECUENCIA VHF EN TELEVISIÓN ABIERTA, DURANTE EL MES DE AGOSTO DE 2023, CON DIFERENTES VERSIONES</t>
  </si>
  <si>
    <t>AUTORIZACION DE COMPRA 907-2023</t>
  </si>
  <si>
    <t>PAUTA DE SPOTS EN PROGRAMA DE NOTICIAS EN HORARIO NOCTURNO EN TELEVISIÓN, CON DIFERENTES VERSIONES, DURANTE EL MES DE AGOSTO DE 2023</t>
  </si>
  <si>
    <t>AUTORIZACION DE COMPRA 909-2023</t>
  </si>
  <si>
    <t>PAUTA DE 9 SPOTS DE 30 SEGUNDOS EN PROGRAMA DE NOTICIAS EN HORARIO NOCTURNO EN TELEVISIÓN GRATUITA EN FRECUENCIA VHF VERSIONES MIPYMES CON TAG ON EXTRA FINANCIAMIENTO, DURANTE EL MES DE JULIO 2023</t>
  </si>
  <si>
    <t xml:space="preserve">GRUPO M&amp;R, SOCIEDAD ANÓNIMA </t>
  </si>
  <si>
    <t>AUTORIZACION DE COMPRA 928-2023</t>
  </si>
  <si>
    <t>COMPRA DE RECIPIENTES PARA CLASIFICACIÓN DE BASURA PARA EL CRÉDITO HIPOTECARIO NACIONAL DE GUATEMALA</t>
  </si>
  <si>
    <t>AUTORIZACION DE COMPRA 935-2023</t>
  </si>
  <si>
    <t xml:space="preserve">BOLIGRAFOS COLOR AZUL TIPO FUROR CON TINTA NEGRA </t>
  </si>
  <si>
    <t>AUTORIZACION DE COMPRA 950-2023</t>
  </si>
  <si>
    <t>25 SPOTS DE 30 SEGUNDOS EN MEDIO TELEVISIVO UHF, VERSION TASIFÍCATE HASTA EL 31 DE AGOSTO DE 2023</t>
  </si>
  <si>
    <t>RITMO Y PAUTA, SOCIEDAD ANÓNIMA</t>
  </si>
  <si>
    <t>ACTA DE NEGOCIACION 01-2023</t>
  </si>
  <si>
    <t>Del 20 de julio al 31 de diciembre de 2023.</t>
  </si>
  <si>
    <t>SERVICIO DE PAUTA RADIAL DE 54,000 SEGUNDOS EN TOTAL, EMISORA FM, A PARTIR DE JULIO HASTA EL 31 DE DICIEMBRE DE 2023, CON DIFERENTES VERSIONES.</t>
  </si>
  <si>
    <t>CORPORACIÓN NOTICIAS CENTRALES DE GUATEMALA, SOCIEDAD ANÓNIMA</t>
  </si>
  <si>
    <t>ACTA DE NEGOCIACION  02-2023</t>
  </si>
  <si>
    <t>Del 01 de agosto al 30 de septiembre 2023</t>
  </si>
  <si>
    <t>31/0/2023</t>
  </si>
  <si>
    <t>SERVICIO DE PAUTA DIGITAL, DEL PERIODO DEL 1 DE AGOSTO AL 30 DE SEPTIEMBRE DE 2023, CON LAS VERSIONES "TASIFÍCATE" E "INDEPENDÍZATE".</t>
  </si>
  <si>
    <t>GRUPO VESICA, SOCIEDAD ANÓNIMA</t>
  </si>
  <si>
    <t>ACTA DE NEGOCIACION 04-2023</t>
  </si>
  <si>
    <t>2 días hábiles despues de la notificación de la formalización de la presente acta</t>
  </si>
  <si>
    <t>ADQUISICIÓN DE 2 LICENCIAS ANUALES DE SOFTWARE CAD Y 2 LICENCIAS ANUALES DE MODELADO 3D</t>
  </si>
  <si>
    <t>FIESTAS Y CELEBRACIONES HAPPY KIDS GT</t>
  </si>
  <si>
    <t>ACTA DE NEGOCIACION  05-2023</t>
  </si>
  <si>
    <t>a partir del 10 al 31/08/2023</t>
  </si>
  <si>
    <t>CONTRATACIÓN DE EMPRESA PARA PROMOCIONAR BANCO DEL NIÑO</t>
  </si>
  <si>
    <t>AGOSTO 2023</t>
  </si>
  <si>
    <t>SEPTIEMBRE 2023</t>
  </si>
  <si>
    <t>ACTA DE NEGOCIACION 03-2023</t>
  </si>
  <si>
    <t>a partir del 20/09 al 30/11/2023</t>
  </si>
  <si>
    <t>SERVICIO DE MIGRACIÓN ACTIVE DIRECTORY Y EXCHANGE SERVER</t>
  </si>
  <si>
    <t>TECH4MOBILE, SOCIEDAD ANÓNIMA</t>
  </si>
  <si>
    <t>20681860
21205221</t>
  </si>
  <si>
    <t>ACTA DE NEGOCIACION 06-2023</t>
  </si>
  <si>
    <t>Del 08/08/023 al 31/08/2023</t>
  </si>
  <si>
    <t>25/07/2023
26/07/2023</t>
  </si>
  <si>
    <t>SERVICIO DE 120 INFORMES DE VISITA Y FIRMA DE DOCUMENTOS DE SOLICITUDES DE CRÉDITOS, UTILIZADOS DESDE EL MOMENTO DE ADJUDICACIÓN HASTA EL 31 DE AGOSTO DE 2023</t>
  </si>
  <si>
    <t>CONTRATACION DIRECTA</t>
  </si>
  <si>
    <t>RCN, SOCIEDAD ANÓNIMA</t>
  </si>
  <si>
    <t>ACTA DE NEGOCIACION 07-2023</t>
  </si>
  <si>
    <t>1/7/2023 al 31/12/2023</t>
  </si>
  <si>
    <t>SERVICIO DE PAUTA DE 13,500 SEGUNDOS EN TOTAL, CADENA QUE CUENTE CON TRES RADIOS CON FRECUENCIA FM, A PARTIR DE JULIO HASTA EL 31 DE DICIEMBRE DE 2023, CON DIFERENTES VERSIONES</t>
  </si>
  <si>
    <t>ORGANIZACIÓN RADIAL ALIUS, SOCIEDAD ANÓNIMA</t>
  </si>
  <si>
    <t>ACTA DE NEGOCIACION  08-2023</t>
  </si>
  <si>
    <t>Del 8/08/2023 al 31/10/2023</t>
  </si>
  <si>
    <t>PAUTA DE 180 EMISIONES EN NOTICIEROS, 10,800 SEGUNDOS DE SPOTS, 300 MENCIONES DENTRO DE NOTICIEROS EN SUS TRES EMISIONES, PROGRAMACIÓN REGULAR Y PROGRAMAS EN EMISORA CRISTIANA, Y CADENA A NIVEL NACIONAL DURANTE LOS MESES DE AGOSTO, SEPTIEMBRE Y OCTUBRE DEL AÑO 2023, CON DIFERENTES VERSIONES</t>
  </si>
  <si>
    <t>ACTA DE NEGOCIACION 09-2023</t>
  </si>
  <si>
    <t xml:space="preserve">ESTRATEK, SOCIEDAD ANÓNIMA </t>
  </si>
  <si>
    <t>ACTA DE NEGOCIACION 14-2023</t>
  </si>
  <si>
    <t>A partir del 20/9/2023 al 23/11/2023</t>
  </si>
  <si>
    <t>SERVICIO DE EVALUACIÓN DE CLIMA LABORAL 2023</t>
  </si>
  <si>
    <t>ACTA DE NEGOCIACION 15-2023</t>
  </si>
  <si>
    <t>A partir de septiembre hasta el 31 de diciembre de 2023.</t>
  </si>
  <si>
    <t>SERVICIO DE 300 PRUEBAS DE POLIGRAFO PARA PERSONAL DE NUEVO INGRESO A PARTIR DE SEPTIEMBRE A DICIEMBRE 2023</t>
  </si>
  <si>
    <t>AUTORIZACION DE COMPRA 981-2023</t>
  </si>
  <si>
    <t>ADQUISICIÓN DE 75 MONITORES DE 21.45 PULGADAS CON CONECTORES VGA, HDMI Y DISPLAY PORT</t>
  </si>
  <si>
    <t>AUTORIZACION DE COMPRA 967-2023</t>
  </si>
  <si>
    <t>ADQUISICIÓN DE LLAVEROS ALDAN</t>
  </si>
  <si>
    <t>AUTORIZACION DE COMPRA 968-2023</t>
  </si>
  <si>
    <t xml:space="preserve">ADQUISICIÓN DE LLAVEROS CASA RUMA </t>
  </si>
  <si>
    <t>AUTORIZACION DE COMPRA 995-A-2023</t>
  </si>
  <si>
    <t>24 SPOTS: SERVICIO DE PAUTA TELEVISIVA EN MEDIO DE COMUNICACIÓN MASIVO, CON FRECUENCIA VHF DE 720 SEGUNDOS, DURANTE EL MES DE SEPTIEMBRE 2023</t>
  </si>
  <si>
    <t>RADIO PUBLICITARIA DE JALAPA, SOCIEDAD ANÓNIMA</t>
  </si>
  <si>
    <t>AUTORIZACION DE COMPRA 996-A-2023</t>
  </si>
  <si>
    <t>SERVICIO DE PAUTA RADIAL DE 6,240 SEGUNDOS DE SPOTS PUBLICITARIOS, 2,080 SEGUNDOS EN MENCIONES Y 104 SEGUNDOS TIPO DE CAMBIO EN EMISORA FM, DURANTE EL MES DE SEPTIEMBRE 2023</t>
  </si>
  <si>
    <t>AUTORIZACION DE COMPRA 993-A-2023</t>
  </si>
  <si>
    <t>PAUTA DE 25 SPOTS EN CANAL CON FRECUENCIA VHF EN TELEVISIÓN ABIERTA DURANTE EL MES DE SEPTIEMBRE 2023, CON DIFERENTES VERSIONES.</t>
  </si>
  <si>
    <t>AUTORIZACION DE COMPRA 996-D-2023</t>
  </si>
  <si>
    <t>PAUTA DE 9 SPOTS EN PROGRAMA DE NOTICIAS EN HORARIO NOCTURNO EN TELEVISIÓN, CON DIFERENTES VERSIONES, DURANTE EL MES DE SEPTIEMBRE 2023</t>
  </si>
  <si>
    <t>AUTORIZACION DE COMPRA 996-E-2023</t>
  </si>
  <si>
    <t>PAUTA DE 120 SPOTS EN CANAL DE TELEVISIÓN, EN DIREFENTES VERSIONES, DURANTE EL MES DE SEPTIEMBRE 2023</t>
  </si>
  <si>
    <t>AUTORIZACION DE COMPRA 995-2023</t>
  </si>
  <si>
    <t>ADQUISICIÓN DE 10 LAPTOPS i7 DE 14 PULGADAS PARA EL CRÉDITO HIPOTECARIO NACIONAL DE GUATEMALA</t>
  </si>
  <si>
    <t>LOUNGE VIP DE 12X5 MTS EN CONCIERTO "MORA" EL DÍA 13 DE SEPTIEMBRE DEL 2023</t>
  </si>
  <si>
    <t>GLACIAR GRUPO CONSULTORES, SOCIEDAD ANÓNIMA</t>
  </si>
  <si>
    <t>AUTORIZACION DE COMPRA 1018-2023</t>
  </si>
  <si>
    <t>SERVICIO DE TRASLADO DE DOCUMENTOS DE ARCHIVO DE EL CRÉDITO HIPOTECARIO NACIONAL DE GUATEMALA</t>
  </si>
  <si>
    <t>MARCA NACIONAL PUBLICIDAD &amp; MERCADEO</t>
  </si>
  <si>
    <t>AUTORIZACION DE COMPRA 1059-2023</t>
  </si>
  <si>
    <t>SERVICIO PUBLICITARIO EN CORTINILLAS DE 8 SEGUNDOS CADA UNA, DISTRIBUIDAS EN 6 PANTALLAS DIGITALES PARA DIVULGACIÓN DE LA CAMPAÑA "MIPYMES" DURANTE EL MES DE SEPTIEMBRE DE 2023</t>
  </si>
  <si>
    <t>AUTORIZACION DE COMPRA 1060-2023</t>
  </si>
  <si>
    <t>SERVICIO PUBLICITARIO DE 3 PASACALLES PARA DIVULGACIÓN DE LA CAMPAÑA "MIPYMES" DURANTE EL MES DE SEPTIEMBRE DE 2023</t>
  </si>
  <si>
    <t>AUTORIZACION DE COMPRA 1058-2023</t>
  </si>
  <si>
    <t>SERVICIO PUBLICITARIO DE 2 VALLAS UNIPOLARES PARA DIVULGACIÓN DE LA CAMPAÑA "MIPYMES" DURANTE EL MES DE SEPTIEMBRE DE 2023</t>
  </si>
  <si>
    <t>AUTORIZACION DE COMPRA 1054-2023</t>
  </si>
  <si>
    <t>ADQUISICIÓN DE 700 CAJAS PLÁSTICAS CON TAPADERAS</t>
  </si>
  <si>
    <t>OCTUBRE 2023</t>
  </si>
  <si>
    <t>PRODUCCIONES DEPORTIVAS, SOCIEDAD ANÓNIMA</t>
  </si>
  <si>
    <t>ACTA DE NEGOCIACION 10-2023</t>
  </si>
  <si>
    <t>A partir de julio al 31 de diciembre de 2023.</t>
  </si>
  <si>
    <t>SERVICIO DE 1,440 SEGUNDOS DISTRIBUIDOS EN 96 CINTILLOS PUBLICITARIOS EN TV CON FRECUENCIA UHF EN PROGRAMA DEPORTIVO A PARTIR DE JULIO HASTA EL 31 DE DICIEMBRE DE 2023, CON DIFERENTES VERSIONES</t>
  </si>
  <si>
    <t>REPUBLICA GT, SOCIEDAD ANONIMA</t>
  </si>
  <si>
    <t>ACTA DE NEGOCIACION 13-2023</t>
  </si>
  <si>
    <t>Del 1 de agosto al 31 de diciembre de 2023.</t>
  </si>
  <si>
    <t>SERVICIO DE PAUTA DIGITAL DE MAILING, MARKETING DE CONTENIDO, POST EN REDES SOCIALES E IMPRESIONES DISPLAY, A PARTIR DE AGOSTO HASTA EL 31 DE DICIEMBRE DE 2023, CON VERSIÓN VIVIENDA</t>
  </si>
  <si>
    <t xml:space="preserve"> NAVEGA.COM, S.A.</t>
  </si>
  <si>
    <t>ACTA DE NEGOCIACION 17-2023</t>
  </si>
  <si>
    <t>10/08/202</t>
  </si>
  <si>
    <t>Un año a partir del 25/10/2023 al 25/10/2024</t>
  </si>
  <si>
    <t>ADQUISICIÓN DE 45 LICENCIAS MICROSOFT VISIO 365 PLAN 2 POR UN AÑO PARA EL CRÉDITO HIPOTECARIO NACIONAL DE GUATEMALA</t>
  </si>
  <si>
    <t xml:space="preserve">FAMERSA, S.A. </t>
  </si>
  <si>
    <t>ACTA DE NEGOCIACION 16-2023</t>
  </si>
  <si>
    <t>A partir del 2/10/2023 al 31/12/2023</t>
  </si>
  <si>
    <t>400,000 UNIFOLIARES IMPRESOS A FULL COLOR EN TIRO Y RETIRO</t>
  </si>
  <si>
    <t>SOLUCIONES IMPRESAS, S.A.</t>
  </si>
  <si>
    <t>ACTA DE NEGOCIACION 12-2023</t>
  </si>
  <si>
    <t>Durante los meses de septiembre a diciembre de 2023.</t>
  </si>
  <si>
    <t xml:space="preserve">800,000 VOLANTES IMPRESOS A FULL COLOR EN TIRO Y RETIRO EN PAPEL BOND, TAMAÑO MEDIA CARTA </t>
  </si>
  <si>
    <t>DEVEL SECURITY, SOCIEDAD ANÓNIMA</t>
  </si>
  <si>
    <t>20979258
21436037</t>
  </si>
  <si>
    <t>AUTORIZACION DE COMPRA 1116-2023</t>
  </si>
  <si>
    <t>4/09/2023 - 05/09/2023</t>
  </si>
  <si>
    <t>SERVICIO DE ETHICAL HACKING PARA (1) SITIO WEB TRANSACCIONAL, (1) APP TRANSACCIONAL (ANDROID/IOS/HUAWEI)</t>
  </si>
  <si>
    <t>INDUSTRIAS ME&amp;GO, SOCIEDAD ANÓNIMA</t>
  </si>
  <si>
    <t>AUTORIZACION DE COMPRA 993-C-2023</t>
  </si>
  <si>
    <t>CONTRATACION DE 90 ACTIVADORES BTL CON CAJA DE LUZ MÓVILES DISTRIBUIDOS EN LA CIUDAD CAPITAL DURANTE EL MES DE SEPTIEMBRE, VERSIÓN MIPYMES</t>
  </si>
  <si>
    <t>EMISORAS UNIDAS DE GUATEMALA, SOCIEDAD ANÓNIMA</t>
  </si>
  <si>
    <t>ACTA DE NEGOCIACION 20-2023</t>
  </si>
  <si>
    <t>Del 12/09/2023 al 31/10/2023</t>
  </si>
  <si>
    <t>120  SPOTS:  PAUTA EN PROGRAMA RADIAL DE 3,600 SEGUNDOS CON COBERTURA A NIVEL NACIONAL EN LOS MESES DE SEPTIEMBRE Y OCTUBRE 2023, CON DIFERENTES VERSIONES</t>
  </si>
  <si>
    <t>TELECOMUNICACIONES DE GUATEMALA, SOCIEDAD ANÓNIMA</t>
  </si>
  <si>
    <t>ACTA DE NEGOCIACION 21-2023</t>
  </si>
  <si>
    <t>Desde el 1/09/2023 al 31/12/2023</t>
  </si>
  <si>
    <t>SERVICIO DE CONTINGENCIA PARA ENVIO DE MENSAJES SMS A LOS CLIENTES DE LA INSTITUCIÓN, PARA EL CRÉDITO HIPOTECARIO NACIONAL DE GUATEMALA DEL 1 DE SEPTIEMBRE AL 31 DE DICIEMBRE 2023</t>
  </si>
  <si>
    <t>ACTA DE NEGOCIACION 22-2023</t>
  </si>
  <si>
    <t>Del 13/10/2023 al 4/12/2023</t>
  </si>
  <si>
    <t>SERVICIO DE EVALUACION DE DESEMPEÑO 360, AÑO 2023</t>
  </si>
  <si>
    <t>SIGÜENZA &amp; HURTARTE EVOLUCION, RIESGO Y TECNOLOGIA, SOCIEDAD ANÓNIMA</t>
  </si>
  <si>
    <t>21126453
21511667</t>
  </si>
  <si>
    <t>ACTA DE NEGOCIACION 23-2023</t>
  </si>
  <si>
    <t>A partir del 1/01/2024 al 31/15/2024</t>
  </si>
  <si>
    <t>19/09/2023
20/09/2023</t>
  </si>
  <si>
    <t>SERVICIO DE MANTENIMIENTO Y SOPORTE, UN BOLSÓN DE 150 HORAS DE DESARROLLO PARA EL SISTEMA FASTCORE FINANCIERO, PARA EL AÑO 2024</t>
  </si>
  <si>
    <t>AUTORIZACION DE COMPRA 1061-2023</t>
  </si>
  <si>
    <t>SERVICIO DE 72 UNIDADES PUBLICITARIAS SOBRE BICICLETAS EN EL DEPARTAMENTO DE GUATEMALA DURANTE EL MES DE SEPTIEMBRE DE 2023</t>
  </si>
  <si>
    <t>AUTORIZACION DE COMPRA 1011-2023</t>
  </si>
  <si>
    <t>SERVICIO DE TRASLADO DE MOBILIARIO EN DESUSO DE EL CRÉDITO HIPOTECARIO NACIONAL DE GUATEMALA</t>
  </si>
  <si>
    <t>AUTORIZACION DE COMPRA 1077-2023</t>
  </si>
  <si>
    <t>ADQUISICIÓN DE 10 IMPRESORAS MULTFUNCIONALES LÁSER MONOCROMÁTICA CON PANTALLA TÁCTIL</t>
  </si>
  <si>
    <t>ACTA DE NEGOCIACION 27-2023</t>
  </si>
  <si>
    <t>Del 2/10/2023 al 31/12/2023</t>
  </si>
  <si>
    <t>25/09/2023
27/09/2023</t>
  </si>
  <si>
    <t>SERVICIO DE 360 PRUEBAS DE VSA (ANÁLISIS DEL ESTRÉS DE LA VOZ) PARA PERSONAL DE NUEVO INGRESO A PARTIR DE SEPTIEMBRE A DICIEMBRE DE 2023</t>
  </si>
  <si>
    <t>MO TECHNOLOGY, SOCIEDAD ANÓNIMA</t>
  </si>
  <si>
    <t>AUTORIZACION DE COMPRA 1076-A-2023</t>
  </si>
  <si>
    <t>SERVICIO DE TRANSMISIÓN DE 8 VIDEOS, DISTRIBUIDOS EN 4 CUENTAS EN PLATAFORMA DIGITAL TIKTOK CON DIFERENTES VERSIONES HASTA EL 31 DE OCTUBRE DE 2023</t>
  </si>
  <si>
    <t>AUTORIZACION DE COMPRA 1076-B-2023</t>
  </si>
  <si>
    <t>SERVICIO DE TRANSMISIÓN DE 8 REELS, DISTRIBUIDOS EN 4 CUENTAS EN PLATAFORMA DIGITAL INSTAGRAM CON DIFERENTES VERSIONES HASTA EL 31 DE OCTUBRE DE 2023</t>
  </si>
  <si>
    <t>LOS KILATES</t>
  </si>
  <si>
    <t>ACTA DE NEGOCIACION 24-2023</t>
  </si>
  <si>
    <t>Del 30/09/2023 al 15/12/2023</t>
  </si>
  <si>
    <t>AUTORIZACION DE COMPRA 1091-2023</t>
  </si>
  <si>
    <t>ADQUISICIÓN DE 10 LAPTOPS i5 DE 13VA. GENERACIÓN Y 15.6 PULGADAS</t>
  </si>
  <si>
    <t>AUTORIZACION DE COMPRA 1011-A-2023</t>
  </si>
  <si>
    <t>29/09/2023
2/10/2023</t>
  </si>
  <si>
    <t>SERVICIO DE PAUTA RADIAL DE 104 SPOTS DE 30 SEGUNDOS Y 20 PATROCINIOS DE "TIPO DE CAMBIO" DE 15 SEGUNDOS CADA UNO, DURANTE EL MES DE OCTUBRE DE 2023</t>
  </si>
  <si>
    <t>534087K</t>
  </si>
  <si>
    <t>PAPELES ECOLÓGICOS, SOCIEDAD ANÓNIMA</t>
  </si>
  <si>
    <t>AUTORIZACION DE COMPRA 1111-2023</t>
  </si>
  <si>
    <t>ADQUISICIÓN DE 2,000 ROLLOS DE PAPEL TOALLA Y 2,500 ROLLOS DE PAPEL HIGIÉNICO JUMBO</t>
  </si>
  <si>
    <t>INDUSTRIAS PAVSA, SOCIEDAD ANÓNIMA</t>
  </si>
  <si>
    <t>AUTORIZACION DE COMPRA 1132-2023</t>
  </si>
  <si>
    <t>ADQUISICIÓN DE 2,300 RESMAS DE PAPEL TAMAÑO CARTA</t>
  </si>
  <si>
    <t>AUTORIZACION DE COMPRA 1154-2023</t>
  </si>
  <si>
    <t>ADQUISICIÓN DE 10 LAPTOPS i7 DE 13VA. GENERACIÓN Y 15.6 PULGADAS</t>
  </si>
  <si>
    <t>COMPAÑÍA INTERNACIONAL DE PRODUCTOS Y SERVICIOS, SOCIEDAD ANÓNIMA</t>
  </si>
  <si>
    <t>AUTORIZACION DE COMPRA 1143-2023</t>
  </si>
  <si>
    <t>SERVIPRENSA, SOCIEDAD ANÓNIMA</t>
  </si>
  <si>
    <t>AUTORIZACION DE COMPRA 1155-2023</t>
  </si>
  <si>
    <t>13,000 CALENDARIOS DE PARED, 1,500 CALENDARIOS PLANIFICADORES Y 2,500 CALENDARIOS DE ESCRITORIO TIPO TRIÁNGULO</t>
  </si>
  <si>
    <t>NOVIEMBRE  2023</t>
  </si>
  <si>
    <t>LUCES DEL NORTE, SOCIEDAD ANONIMA</t>
  </si>
  <si>
    <t>ACTA DE NEGOCIACION 28-2023</t>
  </si>
  <si>
    <t>La entrega de lo contratado será en 24 horas a partir de la confirmación de tallas.</t>
  </si>
  <si>
    <t>ADQUISICIÓN DE CALZADO PARA EL PERSONAL DEL DEPARTAMENTO DE SEGURIDAD Y MANTENIMIENTO DEL EDIFICIO CENTRAL, RED DE AGENCIAS Y DEPARTAMENTOS ADSCRITOS</t>
  </si>
  <si>
    <t>ACTA DE NEGOCIACION 31-2023</t>
  </si>
  <si>
    <t>A partir del 8/11/2023 al 31/12/2023</t>
  </si>
  <si>
    <t>SERVICIO DE ARRENDAMIENTO DE 4 GUINDOLAS ELÉCTRICAS</t>
  </si>
  <si>
    <t>SISTEMS ENTERPRISE, SOCIEDAD ANÓNIMA</t>
  </si>
  <si>
    <t>AUTORIZACION DE COMPRA 1197-2023</t>
  </si>
  <si>
    <t>ADQUISICIÓN HARDWARE DE 16 PUNTOS DE ACCESO PARA EL SISTEMA INALÁMBRICO DE RED DE DATOS DE EL CRÉDITO HIPOTECARIO NACIONAL DE GUATEMALA</t>
  </si>
  <si>
    <t>VOSMEDIA, SOCIEDAD ANÓNIMA</t>
  </si>
  <si>
    <t>AUTORIZACION DE COMPRA 1180-2023</t>
  </si>
  <si>
    <t>SISTEMA DE VIDEOCONFERENCIA PARA SALA DE JUNTA DIRECTIVA</t>
  </si>
  <si>
    <t>SOLACON, SOCIEDAD ANÓNIMA</t>
  </si>
  <si>
    <t>AUTORIZACION DE COMPRA 1165-2023</t>
  </si>
  <si>
    <t>REMODELACIÓN DE LA CLÍNICA MÉDICA UBICADA EN EL EDIFICIO CENTRAL DE EL CRÉDITO HIPOTECARIO NACIONAL DE GUATEMALA</t>
  </si>
  <si>
    <t>AUTORIZACION DE COMPRA 1134-A-2023</t>
  </si>
  <si>
    <t>SERVICIO DE ALQUILER DE SALÓN POR 2 DÍAS, PARA 51 PERSONAS PARA EVENTO PLAN OPERATIVO</t>
  </si>
  <si>
    <t>ICONTEC GUATEMALA, SOCIEDAD ANÓNIMA</t>
  </si>
  <si>
    <t>AUTORIZACION DE COMPRA 1189-2023</t>
  </si>
  <si>
    <t>AUDITORÍA DE CERTIFICACIÓN DEL SISTEMA DE GESTIÓN ANTISOBORNO ISO 37001: 2016 EN EL CRÉDITO HIPOTECARIO NACIONAL DE GUATEMALA</t>
  </si>
  <si>
    <t>AUTORIZACION DE COMPRA 1155-A-2023</t>
  </si>
  <si>
    <t>SERVICIO PUBLICITARIO DE 50,000 SPOTS DE 10 SEGUNDOS CADA UNO, DISTRIBUIDOS EN 4 PANTALLAS DIGITALES EN EL DEPARTAMENTO DE QUETZALTENANGO PARA DIVULGACIÓN DE LA CAMPAÑA "MIPYMES" DURANTE 30 DÍAS</t>
  </si>
  <si>
    <t>AUTORIZACION DE COMPRA 1171-2023</t>
  </si>
  <si>
    <t>IMAGEN PUBLICITARIA EN CARRERA PARA VEHÍCULOS 4X4 EN EL DEPARTAMENTO DE SANTA ROSA, LOS DÍAS 4 Y 5 DE NOVIEMBRE DEL AÑO 2023</t>
  </si>
  <si>
    <t>AUTORIZACION DE COMPRA 1180-A-2023</t>
  </si>
  <si>
    <t>19/10/2023
23/10/2023</t>
  </si>
  <si>
    <t>25/10/2023
26/10/2023</t>
  </si>
  <si>
    <t>CONTRATACIÓN DE 90 ACTIVADORES BTL CON CAJAS DE LUZ MÓVILES DISTRIBUIDOS EN LA CIUDAD CAPITAL, DURANTE EL MES DE OCTUBRE Y NOVIEMBRE 2023, VERSIÓN PRÉSTAMOS EMPRESARIALES, VIVIENDA Y VEHÍCULOS</t>
  </si>
  <si>
    <t>AUTORIZACION DE COMPRA 1164-A-2023</t>
  </si>
  <si>
    <t>PAUTA DE 9 SPOTS EN PROGRAMA DE NOTICIAS EN HORARIO NOCTURNO EN TELEVISIÓN, CON DIFERENTES VERSIONES, DURANTE EL MES DE OCTUBRE DE 2023</t>
  </si>
  <si>
    <t>AUTORIZACION DE COMPRA 1214-2023</t>
  </si>
  <si>
    <t>CORPORACION RADIAL F.M., SOCIEDAD ANÓNIMA</t>
  </si>
  <si>
    <t>SERVICIO DE PAUTA RADIAL EN EMISORAS DEPARTAMENTALES, EN FRECUENCIA FM, HASTA EL 10 DE NOVIEMBRE DE 2023, CON DIFERENTES VERSIONES</t>
  </si>
  <si>
    <t>AUTORIZACION DE COMPRA 1192-A-2023</t>
  </si>
  <si>
    <t>SERVICIO DE PAUTA RADIAL EN EMISORAS DEPARTAMENTALES, HASTA EL 10 DE NOVIEMBRE DE 2023, VERSIÓN SUSTOS QUE DAN GUSTOS</t>
  </si>
  <si>
    <t>IMPRESOS DE INTEGRACIÓN, SOCIEDAD ANÓNIMA</t>
  </si>
  <si>
    <t>AUTORIZACION DE COMPRA 1275-2023</t>
  </si>
  <si>
    <t>2,000 AGENDAS 2024, IMPRESAS CON ESPIRAL METÁLICO COLOR NEGRO PARA EL CRÉDITO HIPOTECARIO NACIONAL DE GUATEMALA</t>
  </si>
  <si>
    <t>AUTORIZACION DE COMPRA 1192-B-2023</t>
  </si>
  <si>
    <t>SERVICIO DE PAUTA RADIAL, EN EMISORAS DEPARTAMENTALES HASTA EL 10 DE NOVIEMBRE DE 2023, VERSIÓN VIVIENDA</t>
  </si>
  <si>
    <t>BRYAN FRANCÍSCO IXCACÓ CUX / CREATIVOS</t>
  </si>
  <si>
    <t>AUTORIZACION DE COMPRA 1193-A-2023</t>
  </si>
  <si>
    <t>SERVICIO DE PAUTA TELEVISIVA, EN CANALES DEPARTAMENTALES, HASTA EL 10 DE NOVIEMBRE DE 2023, VERSIÓN VIVIENDA</t>
  </si>
  <si>
    <t>AUTORIZACION DE COMPRA 1193-B-2023</t>
  </si>
  <si>
    <t>SERVICIO DE PAUTA TELEVISIVA, EN CANALES DEPARTAMENTALES, HASTA EL 10 DE NOVIEMBRE DE 2023, VERSIÓN MIPYMES</t>
  </si>
  <si>
    <t>AUTORIZACION DE COMPRA 1191-2023</t>
  </si>
  <si>
    <t>SERVICIO DE PAUTA TELEVISIVA, EN CANALES DEPARTAMENTALES, HASTA EL 10 DE NOVIEMBRE DE 2023, VERSIÓN TASIFÍCATE</t>
  </si>
  <si>
    <t>AUTORIZACION DE COMPRA 1191-B-2023</t>
  </si>
  <si>
    <t>SERVICIO DE PAUTA TELEVISIVA, EN CANALES DEPARTAMENTALES, HASTA EL 10 DE NOVIEMBRE DE 2023, VERSIÓN SUSTOS QUE DAN GUSTO</t>
  </si>
  <si>
    <t>ELECTRÓNICA COMUNICACIONES Y SERVICIOS, SOCIEDAD ANÓNIMA</t>
  </si>
  <si>
    <t>AUTORIZACION DE COMPRA 1162-2023</t>
  </si>
  <si>
    <t>ADQUISICIÓN DE 82 PUNTOS DE RED CATEGORÍA 6 POR REMODELACIONES DE EL CRÉDITO HIPOTECARIO NACIONAL DE GUATEMALA</t>
  </si>
  <si>
    <t>AUTORIZACION DE COMPRA 1197-A-2023</t>
  </si>
  <si>
    <t>LOUNGE VIP DE 12X5 MTS EN CONCIERTO "RICARDO MONTANER" EL DÍA 3 DE NOVIEMBRE DE 2023</t>
  </si>
  <si>
    <t>AUTORIZACION DE COMPRA 1302-2023</t>
  </si>
  <si>
    <t>ADQUISICIÓN DE 1 TARJETA ARMADA INCLUYENDO LICENCIAMIENTO PARA CENTRAL TELEFÓNICA ALCATEL</t>
  </si>
  <si>
    <t>AUTORIZACION DE COMPRA 1273-A-2023</t>
  </si>
  <si>
    <t>SERVICIO DE PAUTA RADIAL DE LA VERSIÓN PHISHING, EN EL MES DE NOVIEMBRE DE 2023</t>
  </si>
  <si>
    <t>AUTORIZACION DE COMPRA 1272-A-2023</t>
  </si>
  <si>
    <t>SERVICIO DE PAUTA RADIAL, DURANTE EL MES DE NOVIEMBRE DE 2023, EN VERSIÓN VEHÍCULO CON TAG-ON CDP</t>
  </si>
  <si>
    <t>AUTORIZACION DE COMPRA 1275-A-2023</t>
  </si>
  <si>
    <t>SERVICIO DE PAUTA RADIAL, EN EMISORAS DEPARTAMENTALES, HASTA EL 30 DE NOVIEMBRE DE 2023, VERSIÓN CRÉDITO GANADERO</t>
  </si>
  <si>
    <t>AUTORIZACION DE COMPRA 1276-B-2023</t>
  </si>
  <si>
    <t>SERVICIO DE PAUTA TELEVISIVA, EN CANALES DEPARTAMENTALES, HASTA EL 30 DE NOVIEMBRE DE 2023, VERSIÓN CRÉDITO EMPRESARIAL</t>
  </si>
  <si>
    <t>AUTORIZACION DE COMPRA 1276-A-2023</t>
  </si>
  <si>
    <t>SERVICIO DE PAUTA TELEVISIVA, EN CANALES DEPARTAMENTALES, HASTA EL 30 DE NOVIEMBRE DE 2023, VERSIÓN CRÉDITO GANADERO</t>
  </si>
  <si>
    <t>AUTORIZACION DE COMPRA 1279-A-2023</t>
  </si>
  <si>
    <t>SERVICIO DE PAUTA RADIAL, EN EMISORAS DEPARTAMENTALES, HASTA EL 30 DE NOVIEMBRE DE 2023, VERSIÓN CRÉDITO EMPRESARIAL</t>
  </si>
  <si>
    <t>AUTORIZACION DE COMPRA 1281-B-2023</t>
  </si>
  <si>
    <t>SERVICIO DE PAUTA RADIAL, EN EMISORAS DEPARTAMENTALES, HASTA EL 30 DE NOVIEMBRE DE 2023, VERSIÓN BLACK TASAS</t>
  </si>
  <si>
    <t>AUTORIZACION DE COMPRA 1281-A-2023</t>
  </si>
  <si>
    <t>SERVICIO DE PAUTA TELEVISIVA, EN CANALES DEPARTAMENTALES, HASTA EL 30 DE NOVIEMBRE DE 2023, VERSIÓN BLACK TASAS</t>
  </si>
  <si>
    <t>AUTORIZACION DE COMPRA 1280-A-2023</t>
  </si>
  <si>
    <t>SERVICIO DE PAUTA TELEVISIVA, EN CANALES DEPARTAMENTALES, HASTA EL 30 DE NOVIEMBRE DE 2023, VERSIÓN VEHÍCULOS</t>
  </si>
  <si>
    <t>WILLIAMS ENRIQUE LLANES FIGUEROA / W&amp;E CONSTRUCCIONES</t>
  </si>
  <si>
    <t>AUTORIZACION DE COMPRA 1296-2023</t>
  </si>
  <si>
    <t>SUMINISTRO Y APLICACIÓN DE ACABADOS E INSTALACIÓN DE TABIQUES DE TABLAYESO EN EL EDIFICIO CENTRAL DE EL CRÉDITO HIPOTECARIO NACIONAL DE GUATEMALA</t>
  </si>
  <si>
    <t>JOSÉ ISMAEL DARDÓN CASTILLO / ISMA-SISTEMAS</t>
  </si>
  <si>
    <t>AUTORIZACION DE COMPRA 1304-2023</t>
  </si>
  <si>
    <t>SUMINISTRO E INSTALACIÓN DE CIRCUITOS ELÉCTRICOS EN EL EDIFICIO CENTRAL DE EL CRÉDITO HIPOTECARIO NACIONAL DE GUATEMALA</t>
  </si>
  <si>
    <t>INTEGRACIÓN PREDICE, SOCIEDAD ANÓNIMA</t>
  </si>
  <si>
    <t>AUTORIZACION DE COMPRA 1309-2023</t>
  </si>
  <si>
    <t>SUMINISTRO E INSTALACIÓN DE PISO EN EL EDIFICIO CENTRAL DE EL CRÉDITO HIPOTECARIO NACIONAL DE GUATEMALA</t>
  </si>
  <si>
    <t>AUTORIZACION DE COMPRA 1310-2023</t>
  </si>
  <si>
    <t>SUMINISTRO E INSTALACIÓN DE RECUBRIMIENTO DE MUROS EN EL EDIFICIO CENTRAL DE EL CRÉDITO HIPOTECARIO NACIONAL DE GUATEMALA</t>
  </si>
  <si>
    <t>AUTORIZACION DE COMPRA 1304-A-2023</t>
  </si>
  <si>
    <t>SERVICIO DE PAUTA RADIAL DE 6,240 SEGUNDOS DE SPOTS PUBLICITARIOS, 2,080 SEGUNDOS EN MENCIONES Y 104 SEGUNDOS TIPO DE CAMBIO EN EMISORA FM, DURANTE EL MES DE NOVIEMBRE 2023</t>
  </si>
  <si>
    <t>AUTORIZACION DE COMPRA 1303-A-2023</t>
  </si>
  <si>
    <t>LOUNGE VIP DE 15X5 EN CONCIERTO “MOLOTOV” EL DÍA 23 DE NOVIEMBRE DEL 2023</t>
  </si>
  <si>
    <t>DICIEMBRE  2023</t>
  </si>
  <si>
    <t>CYBER SEGURIDAD, SOCIEDAD ANÓNIMA</t>
  </si>
  <si>
    <t>AUTORIZACION DE COMPRA 1372-2023</t>
  </si>
  <si>
    <t>ADQUISICIÓN DE UN PAQUETE DE 150 TAKEDOWN</t>
  </si>
  <si>
    <t>AUTORIZACION DE COMPRA 1406-2023</t>
  </si>
  <si>
    <t>RECARGA Y MANTENIMIENTO DE EXTINTORES DE EL CRÉDITO HIPOTECARIO NACIONAL DE GUATEMALA</t>
  </si>
  <si>
    <t>AUTORIZACION DE COMPRA 1414-2023</t>
  </si>
  <si>
    <t>SUMINISTRO E INSTALACIÓN DE SISTEMA HIDRÁULICO, DRENAJES Y ARTEFACTOS SANITARIOS EN EL EDIFICIO CENTRAL DE EL CRÉDITO HIPOTECARIO NACIONAL DE GUATEMALA</t>
  </si>
  <si>
    <t>AUTORIZACION DE COMPRA 1415-2023</t>
  </si>
  <si>
    <t>SUMINISTRO E INSTALACIÓN DE PISO ELEVADO CON ESTRUCTURA METÁLICA MÁS PISO VINÍLICO SPC Y BORDILLOS EN SERVICIOS SANITARIOS DEL EDIFICIO CENTRAL DE EL CRÉDITO HIPOTECARIO NACIONAL DE GUATEMALA</t>
  </si>
  <si>
    <t>FITEQ, SOCIEDAD ANÓNIMA</t>
  </si>
  <si>
    <t>AUTORIZACION DE COMPRA 1396-2023</t>
  </si>
  <si>
    <t>COMPRA DE EQUIPO DE ACONDICIONAMIENTO FÍSICO "5 BICICLETAS ESTACIONARIAS, INDUSTRIALES PARA SPINNING"</t>
  </si>
  <si>
    <t>AUTORIZACION DE COMPRA 1397-2023</t>
  </si>
  <si>
    <t>COMPRA DE EQUIPO DE ACONDICIONAMIENTO FÍSICO "2 RACK, INDUSTRIAL, CON MANCUERNAS DESDE 5 LIBRAS HASTA 100 LIBRAS"</t>
  </si>
  <si>
    <t>AUTORIZACION DE COMPRA 1408-2023</t>
  </si>
  <si>
    <t>COMPRA DE EQUIPO DE ACONDICIONAMIENTO FÍSICO "2 ELÍPTICAS INDUSTRIALES"</t>
  </si>
  <si>
    <t>AUTORIZACION DE COMPRA 1428-2023</t>
  </si>
  <si>
    <t>COMPRA DE EQUIPO DE ACONDICIONAMIENTO FÍSICO "1 ESCALADORA INDUSTRIAL"</t>
  </si>
  <si>
    <t>AUTORIZACION DE COMPRA 1430-2023</t>
  </si>
  <si>
    <t>COMPRA DE EQUIPO DE ACONDICIONAMIENTO FÍSICO "3 CAMINADORAS INDUSTRIALES"</t>
  </si>
  <si>
    <t>AUTORIZACION DE COMPRA 1429-2023</t>
  </si>
  <si>
    <t>COMPRA DE EQUIPO DE ACONDICIONAMIENTO FÍSICO "1 MULTI JUNGLE DE 8 ESTACIONES"</t>
  </si>
  <si>
    <t>AUTORIZACION DE COMPRA 1427-2023</t>
  </si>
  <si>
    <t>COMPRA DE EQUIPO DE ACONDICIONAMIENTO FÍSICO "1 MULTIFUNCIONAL SMITH MACHINE"</t>
  </si>
  <si>
    <t>REPCOMM, SOCIEDAD ANÓNIMA</t>
  </si>
  <si>
    <t>AUTORIZACION DE COMPRA 1406-A-2023</t>
  </si>
  <si>
    <t>IMPLEMENTACIÓN DE ESTRATEGIAS DE RELACIONES PÚBLICAS CON PUBLICACIONES POSITIVAS SOBRE EL CRÉDITO, EN SITIOS DIGITALES</t>
  </si>
  <si>
    <t>SANDY PAOLA SOTO MALDONADO / CABLE VISION PINULA</t>
  </si>
  <si>
    <t>AUTORIZACION DE COMPRA 1419-A-2023</t>
  </si>
  <si>
    <t>PAUTA DE 300 SPOTS DE 30 SEGUNDOS, EN TELEVISIÓN POR CABLE, EN EL MES DE DICIEMBRE 2023, CON LA VERSIÓN VEHÍCULOS</t>
  </si>
  <si>
    <t>AUTORIZACION DE COMPRA 1474-2023</t>
  </si>
  <si>
    <t>ADQUISICIÓN DE 11 LAPTOPS i5 DE 12VA. GENERACION Y 15.6  PULGADAS PARA EL CRÉDITO HIPOTECARIO NACIONAL DE GUATEMALA</t>
  </si>
  <si>
    <t>AUTORIZACION DE COMPRA 1426-2023</t>
  </si>
  <si>
    <t>ESTRATEGIA DE POSICIONAMIENTO REPUTACIONAL DE EL CRÉDITO HIPOTECARIO NACIONAL DE GUATEMALA</t>
  </si>
  <si>
    <t>CECOBA, SOCIEDAD ANÓNIMA</t>
  </si>
  <si>
    <t>21773769
21832838</t>
  </si>
  <si>
    <t>AUTORIZACION DE COMPRA 1454-2023</t>
  </si>
  <si>
    <t>18/12/2023
19/12/2023</t>
  </si>
  <si>
    <t>SALÓN DE EVENTOS Y ALIMENTACIÓN PARA KICK OFF, 5 DE ENERO DE 2,024, CIUDAD CAPITAL</t>
  </si>
  <si>
    <t>AUTORIZACION DE COMPRA 1430-A-2023</t>
  </si>
  <si>
    <t>SERVICIO DE TRANSMISIÓN DE 12 HISTORIAS, DISTRIBUIDOS EN 4 CUENTAS EN PLATAFORMA DIGITAL INSTAGRAM CON DIFERENTES VERSIONES HASTA EL 31 DE DICIEMBRE DE 2023</t>
  </si>
  <si>
    <t>AUTORIZACION DE COMPRA 1473-A-2023</t>
  </si>
  <si>
    <t>PAUTA DE 258 SPOTS DE 30 SEGUNDOS, EN TELEVISIÓN POR CABLE, EN EL MES DE DICIEMBRE DE 2023, CON LA VERSIÓN FIN DE AÑO CHN</t>
  </si>
  <si>
    <t>AUTORIZACION DE COMPRA 1453-A-2023</t>
  </si>
  <si>
    <t>TRANSMISIÓN DE MENCIONES CON CINTILLOS EN MEDIO DE CANAL TELEVISIVO, DURANTE EL MES DE DICIEMBRE DE 2023, EN VERSIÓN "VEHÍCULO CON TAG-ON TARJETA DE BANCO CHN"</t>
  </si>
  <si>
    <t>AUTORIZACION DE COMPRA 1476-2023</t>
  </si>
  <si>
    <t>ENVÍO Y RECEPCIÓN DE CORRESPONDENCIA, PAQUETERÍA Y OTROS, PERÍODO DEL 1 AL 31 DE ENERO DE 2,024</t>
  </si>
  <si>
    <t>ACTA DE NEGOCIACIÓN NO. 25-2023</t>
  </si>
  <si>
    <t>DEL 21/09/2023 AL 31/10/2023</t>
  </si>
  <si>
    <t>PAUTA DE 264 MENCIONES EN RADIO JUVENIL CON COBERTURA A NIVEL NACIONAL EN LOS MESES DE SEPTIEMBRE Y OCTUBRE 2023, CON DIFERENTES VERSIONES</t>
  </si>
  <si>
    <t>AUDIOMEDIOS, SOCIEDAD ANÓNIMA</t>
  </si>
  <si>
    <t>ACTA DE NEGOCIACIÓN NO. 26-2023</t>
  </si>
  <si>
    <t>DEL 21/09/2023 AL 31/12/2023</t>
  </si>
  <si>
    <t>PAUTA DE 544 MENCIONES EN CADENA RADIAL CON COBERTURA A NIVEL NACIONAL EN LOS MESES DE SEPTIEMBRE A DICIEMBRE DE 2023, CON DIFERENTES VERSIONES</t>
  </si>
  <si>
    <t>CORRESPONDE AL MES DE: AÑO 2023</t>
  </si>
  <si>
    <t>FECHA DE ACTUALIZACIÓN: AÑO 2023</t>
  </si>
  <si>
    <t>CORRESPONDE AL MES DE: AÑO 2022</t>
  </si>
  <si>
    <t>FECHA DE ACTUALIZACIÓN: AÑO 2022</t>
  </si>
  <si>
    <t>GBM DE GUATEMALA, SOCIEDAD ANÓNIMA</t>
  </si>
  <si>
    <t>20929358
22247726</t>
  </si>
  <si>
    <t>ACTA DE NEGOCIACIÓN NO. 29-2023</t>
  </si>
  <si>
    <t>28/08/2023 - 29/08/2023</t>
  </si>
  <si>
    <t>ADQUISICIÓN DE GARANTIA DE SOFTWARE (SOFTWARE ASSURANCE) SUBCRIPCION DE SOFTWARE PARA IBM SERIE 21F70DT AS400 DE PRODUCCIÓN</t>
  </si>
  <si>
    <t>20929978
22221174</t>
  </si>
  <si>
    <t>ACTA DE NEGOCIACIÓN NO. 30-2023</t>
  </si>
  <si>
    <t xml:space="preserve">SERVICIO DE SOPORTE Y MANTENIMIENTO DE ICLUSTER PARA AS/400 DE PRODUCCIÓN ICL-ICLU-MS-010 Y AS/400 DE REPLICACIÓN ICL-ICLU-MS-005 DE EL CRÉDITO HIPOTECARIO NACIONAL DE GUATEMALA </t>
  </si>
  <si>
    <t>ACTA DE NEGOCIACIÓN NO. 33-2023</t>
  </si>
  <si>
    <t>ENTREGAS PARCIALES</t>
  </si>
  <si>
    <t>SERVICIO DE CORRESPONDENCIA A NIVEL NACIONAL DE EL CRÉDITO HIPOTECARIO NACIONAL DE GUATEMALA, DURANTE EL AÑO 2,024</t>
  </si>
  <si>
    <t>HUMBERTO FEDERICO BORRAYO CASTILLO / CORPORACION PALADIUM</t>
  </si>
  <si>
    <t>ACTA DE NEGOCIACIÓN NO. 32-2023</t>
  </si>
  <si>
    <t>TRANSPORTE, INSTALACIÓN Y DESINSTALACIÓN DE CENEFAS, MANTAS PARA CARRILERAS Y TOLDOS DE BANCO CHN EN EVENTOS 2023</t>
  </si>
  <si>
    <t>DIGITAL SIGNS GT, SOCIEDAD ANÓNIMA</t>
  </si>
  <si>
    <t>AUTORIZACION DE COMPRA 01-2024</t>
  </si>
  <si>
    <t>FABRICACIÓN E INSTALACIÓN DE CAJA DE ACRÍLICO Y STICKER EN GRÚA DE EL CRÉDITO HIPOTECARIO NACIONAL DE GUATEMALA</t>
  </si>
  <si>
    <t>REGALOS Y PROMOCIONES, SOCIEDAD ANÓNIMA</t>
  </si>
  <si>
    <t>AUTORIZACION DE COMPRA 08-2024</t>
  </si>
  <si>
    <t>700 AGENDAS AZULES TIPO PRESIDENTE 2024 PARA EL CRÉDITO HIPOTECARIO NACIONAL DE GUATEMALA</t>
  </si>
  <si>
    <t>ACTA DE NEGOCIACIÓN NO. 01-2024</t>
  </si>
  <si>
    <t>3/01/2024
4/1/2024</t>
  </si>
  <si>
    <t>SERVICIO DE MONITOREO DE MARCA DE ENERO A FEBRERO DEL AÑO 2024</t>
  </si>
  <si>
    <t>AUTORIZACION DE COMPRA 09-2024</t>
  </si>
  <si>
    <t>SERVICIO DE SOC</t>
  </si>
  <si>
    <t>ENERO 2024</t>
  </si>
  <si>
    <t>FEBRERO 2024</t>
  </si>
  <si>
    <t>IMPORTACIONES DEL FUTURO, SOCIEDAD ANÓNIMA</t>
  </si>
  <si>
    <t>AUTORIZACIÓN DE COMPRA NO. 117-2024</t>
  </si>
  <si>
    <t>ENTREGA INMEDIATA</t>
  </si>
  <si>
    <t>ADQUISICIÓN DE 70 LECTORES DE HUELLA PARA ÁREA DE RECEPTORÍA EN AGENCIAS LOCALES Y DEPARTAMENTALES</t>
  </si>
  <si>
    <t>ADJUDICADO</t>
  </si>
  <si>
    <t>AUTORIZACIÓN DE COMPRA NO. 127-2024</t>
  </si>
  <si>
    <t>ADQUISICIÓN DE 4 PUERTAS DE BÓVEDA PARA EL CRÉDITO HIPOTECARIO NACIONAL DE GUATEMALA</t>
  </si>
  <si>
    <t>ACTA DE NEGOCIACIÓN NO. 34-2023</t>
  </si>
  <si>
    <t>ENTREGA PARCIAL</t>
  </si>
  <si>
    <t>SERVICIO DE MANTENIMIENTO Y SOPORTE PARA EL SISTEMA CREA (CAPTURA REMOTA EN AGENCIAS) TOTALIMAGE DE EL CRÉDITO HIPOTECARIO NACIONAL DE GUATEMALA DEL 01 DE ENERO AL 31 DE DICIEMBRE DE 2,024</t>
  </si>
  <si>
    <t>ISERTEC, SOCIEDAD ANÓNIMA</t>
  </si>
  <si>
    <t>ACTA DE NEGOCIACIÓN NO. 3-2024</t>
  </si>
  <si>
    <t>11/01/2024
12/01/2024</t>
  </si>
  <si>
    <t>SERVICIO DE MANTENIMIENTO PARA EL SISTEMA DE AIRE ACONDICIONADO DE PRECISIÓN DEL CENTRO DE DATOS, PARA EL AÑO 2,024</t>
  </si>
  <si>
    <t>SERVICIOS FEY, SOCIEDAD ANONIMA</t>
  </si>
  <si>
    <t>ACTA DE NEGOCIACIÓN NO. 4-2024</t>
  </si>
  <si>
    <t>SERVICIO DE INFORMES DE VISITA PARA EL PROGRAMA DE GOBIERNO DENOMINADO FONDO PARA MICRO, PEQUEÑAS Y MEDIANAS EMPRESAS, UTILIZADOS EN EL AÑO 2,024</t>
  </si>
  <si>
    <t>AUTORIZACIÓN DE COMPRA NO. 61-2024</t>
  </si>
  <si>
    <t>ADQUISICIÓN DE 12 LAPTOPS i5 DE 13VA. GENERACIÓN Y 15.6 PULGADAS</t>
  </si>
  <si>
    <t>JORGE LUIS BAUTISTA DÍAZ / FIESTAS Y CELEBRACIONES HAPPY KIDS GT</t>
  </si>
  <si>
    <t>ACTA DE NEGOCIACIÓN NO. 7-2024</t>
  </si>
  <si>
    <t>AUTORIZACIÓN DE COMPRA NO. 65-2024</t>
  </si>
  <si>
    <t>ADQUISICIÓN DE DOSCIENTAS (200) SILLAS SEMI EJECUTIVAS</t>
  </si>
  <si>
    <t>TECNOLOGÍA EN TELECOMUNICACIONES ABIERTAS, SOCIEDAD ANÓNIMA</t>
  </si>
  <si>
    <t>ACTA DE NEGOCIACIÓN NO. 5-2024</t>
  </si>
  <si>
    <t>CONTRATACIÓN DE ENLACES PUNTO A PUNTO PARA LA REPLICACIÓN DE CENTROS DE DATOS DE EL CRÉDITO HIPOTECARIO NACIONAL DE GUATEMALA POR UN AÑO</t>
  </si>
  <si>
    <t>EVOLUCIÓN DE NEGOCIOS, SOCIEDAD ANÓNIMA</t>
  </si>
  <si>
    <t>AUTORIZACIÓN DE COMPRA NO. 93-2024</t>
  </si>
  <si>
    <t>COMPRA DE SISTEMA DE ALMACENAMIENTO NAS</t>
  </si>
  <si>
    <t>AUTORIZACIÓN DE COMPRA NO. 109-2024</t>
  </si>
  <si>
    <t>ADQUISICIÓN DE 100 LICENCIAS PARA CÁMARAS CCTV IP</t>
  </si>
  <si>
    <t>AUTORIZACIÓN DE COMPRA NO. 94-2024</t>
  </si>
  <si>
    <t>ADQUISICIÓN DE CIEN (100) SILLAS DE ESPERA</t>
  </si>
  <si>
    <t>AUTORIZACIÓN DE COMPRA NO. 124-2024</t>
  </si>
  <si>
    <t>ADQUISICIÓN DE 14 LAPTOPS i5 DE 12VA. GENERACIÓN Y 15.6 PULGADAS</t>
  </si>
  <si>
    <t>AUTORIZACIÓN DE COMPRA NO. 160-2024</t>
  </si>
  <si>
    <t>ADQUISICIÓN DE 700 CAJAS PLÁSTICAS CON TAPADERA</t>
  </si>
  <si>
    <t>PAPELES ECOLÓGICOS SOCIEDAD ANÓNIMA</t>
  </si>
  <si>
    <t>AUTORIZACIÓN DE COMPRA NO. 166-2024</t>
  </si>
  <si>
    <t>ADQUISICIÓN DE 3,000 ROLLOS DE PAPEL TOALLA COLOR BLANCO</t>
  </si>
  <si>
    <t>SISTECO, SOCIEDAD ANÓNIMA</t>
  </si>
  <si>
    <t>AUTORIZACIÓN DE COMPRA NO. 173-2024</t>
  </si>
  <si>
    <t>19/02/2024
20/02/2024</t>
  </si>
  <si>
    <t>ADQUISICIÓN DE DOS CONMUTADORES PARA SITIO ALTERNO COMPATIBLE CON LA SOLUCIÓN FORTIMANAGER</t>
  </si>
  <si>
    <t>INFO IDENTIDAD SOCIEDAD ANÓNIMA</t>
  </si>
  <si>
    <t>ACTA DE NEGOCIACIÓN NO. 08-2024</t>
  </si>
  <si>
    <t>SERVICIO DE PRUEBAS DE POLÍGRAFO PARA PERSONAL DE NUEVO INGRESO A PARTIR DE FEBRERO A ABRIL DEL 2024</t>
  </si>
  <si>
    <t>FORMULARIOS STANDARD, SOCIEDAD ANÓNIMA</t>
  </si>
  <si>
    <t>ACTA DE NEGOCIACIÓN NO. 09-2024</t>
  </si>
  <si>
    <t>IMPRESIÓN Y PERSONALIZACIÓN DE OCHENTA Y UN MIL CHEQUES DE CHEQUERA PARA CLIENTES DE EL CRÉDITO HIPOTECARIO NACIONAL DE GUATEMALA</t>
  </si>
  <si>
    <t>NUDO CREATIVO, SOCIEDAD ANÓNIMA</t>
  </si>
  <si>
    <t>AUTORIZACIÓN DE COMPRA NO. 213-2024</t>
  </si>
  <si>
    <t>1,100 TAZAS TÉRMICAS PARA EL CRÉDITO HIPOTECARIO NACIONAL DE GUATEMALA</t>
  </si>
  <si>
    <t>AUTORIZACIÓN DE COMPRA NO. 209-2024</t>
  </si>
  <si>
    <t>1,500 TERMOS PARA EL CRÉDITO HIPOTECARIO NACIONAL DE GUATEMALA</t>
  </si>
  <si>
    <t>IMPORTADORA Y DISTRIBUIDORA DIACEN, SOCIEDAD ANÓNIMA</t>
  </si>
  <si>
    <t>AUTORIZACIÓN DE COMPRA NO. 233-2024</t>
  </si>
  <si>
    <t>ADQUISICIÓN DE 120 LÁMPARAS LED DE 2X4 PIES, TIPO PANEL</t>
  </si>
  <si>
    <t>ERVO, SOCIEDAD ANÓNIMA</t>
  </si>
  <si>
    <t>AUTORIZACIÓN DE COMPRA NO. 215-A-2024</t>
  </si>
  <si>
    <t>5/03/2024
6/03/2024</t>
  </si>
  <si>
    <t>PRESENCIA DE MARCA, PUBLICIDAD Y ACTIVACIÓN EN EVENTO DE OBRA TEATRAL</t>
  </si>
  <si>
    <t>MARZO 2024</t>
  </si>
  <si>
    <t>ABRIL 2024</t>
  </si>
  <si>
    <t>AUTORIZACIÓN DE COMPRA NO. 286-2024</t>
  </si>
  <si>
    <t>SERVICIO DE LIMPIEZA EXTERIOR E INTERIOR DE VENTANERÍA DEL EDIFICIO CENTRAL</t>
  </si>
  <si>
    <t>ARQUITECTURA EMPRESARIAL, SOCIEDAD ANÓNIMA</t>
  </si>
  <si>
    <t>ACTA DE NEGOCIACIÓN NO. 11-2024</t>
  </si>
  <si>
    <t>REVISIÓN Y ACTUALIZACIÓN DEL PLAN ESTRATÉGICO DE TECNOLOGÍA 2023-2027 Y DE LA POLÍTICA ASOCIADA</t>
  </si>
  <si>
    <t>ACTA DE NEGOCIACIÓN NO. 12-2024</t>
  </si>
  <si>
    <t>DISEÑO DE LA ARQUITECTURA EMPRESARIAL QUE INCLUYA LICENCIA CORPORATIVA PARA EL MONTAJE DE LA ARQUITECTURA EMPRESARIAL</t>
  </si>
  <si>
    <t>TECNOLOGÍA, ACCESO Y SEGURIDAD, SOCIEDAD ANÓNIMA</t>
  </si>
  <si>
    <t>AUTORIZACIÓN DE COMPRA NO. 284-2024</t>
  </si>
  <si>
    <t>ADQUISICIÓN DE 9 ESTACIONES DE VIDEO CCTV IP PARA EL CRÉDITO HIPOTECARIO NACIONAL DE GUATEMALA</t>
  </si>
  <si>
    <t>DE OFICINA SOCIEDAD ANONIMA</t>
  </si>
  <si>
    <t>AUTORIZACIÓN DE COMPRA NO. 280-2024</t>
  </si>
  <si>
    <t>ADQUISICIÓN DE VEINTICUATRO (24) SILLAS TIPO PRESIDENTE</t>
  </si>
  <si>
    <t>INFORMES EN RED, SOCIEDAD ANÓNIMA</t>
  </si>
  <si>
    <t>AUTORIZACIÓN DE COMPRA NO. 283-A-2024</t>
  </si>
  <si>
    <t>27/03/2024
1/04/2024</t>
  </si>
  <si>
    <t>CONSULTAS DE REFERENCIAS PARA USO BANCARIO</t>
  </si>
  <si>
    <t>22702962
22945008</t>
  </si>
  <si>
    <t>AUTORIZACIÓN DE COMPRA NO. 361-2024</t>
  </si>
  <si>
    <t>9/04/2024
10/4/2024</t>
  </si>
  <si>
    <t>ADQUISICIÓN DE WORKSTATION</t>
  </si>
  <si>
    <t>COMPRA DIRECTA</t>
  </si>
  <si>
    <t>COMPAÑÍA INTERNACIONAL DE PRODUCTOS Y SERVICIOS, SOCIEDAD  ANÓNIMA</t>
  </si>
  <si>
    <t>AUTORIZACIÓN DE COMPRA NO. 362-2024</t>
  </si>
  <si>
    <t>ADQUISICIÓN DE 10 IMPRESORAS MULTIFUNCIONALES LÁSER MONOCROMÁTICA CON PANTALLA TÁCTIL PARA EL CRÉDITO HIPOTECARIO NACIONAL DE GUATEMALA</t>
  </si>
  <si>
    <t>AUTORIZACIÓN DE COMPRA NO. 286-A-2024</t>
  </si>
  <si>
    <t>LUIS PEDRO AQUINO CASTILLO / OFFICE SUPPLIES  GT</t>
  </si>
  <si>
    <t>AUTORIZACIÓN DE COMPRA NO. 325-2024</t>
  </si>
  <si>
    <t>ADQUISICIÓN DE TARJETA DE VIDEO</t>
  </si>
  <si>
    <t>AUTORIZACIÓN DE COMPRA NO. 321-A-2024</t>
  </si>
  <si>
    <t>PRESENCIA DE MARCA, PUBLICITAD Y ACTIVACIÓN EN EVENTO DE OBRA TEATRAL "HIJAS DE SU MADRE"</t>
  </si>
  <si>
    <t>ACTA DE NEGOCIACIÓN NO. 14-2024</t>
  </si>
  <si>
    <t>SERVICIO ANUAL</t>
  </si>
  <si>
    <t>SERVICIO DE MANTENIMIENTO PREVENTIVO Y CORRECTIVO DEL SISTEMA TELEFÓNICO DIGITAL MODELO ALCATEL LUCENT OMNIPCX ENTERPRISE PARA EL 1 DE ABRIL DE 2024 AL 31 DE MARZO DE 2025</t>
  </si>
  <si>
    <t>ACTA DE NEGOCIACIÓN NO. 15-2024</t>
  </si>
  <si>
    <t>RENOVACIÓN DE SUSCRIPCIÓN ANUAL Y COMPRA DE LICENCIAMIENTO ACROBAT PRO FOR TEAMS</t>
  </si>
  <si>
    <t>AROMAS COMERCIALES LEMACH, SOCIEDAD ANÓNIMA</t>
  </si>
  <si>
    <t>ACTA DE NEGOCIACIÓN NO. 16-2024</t>
  </si>
  <si>
    <t>GRUPO VISIÓN INVERSIONES GUATEMALTECAS, SOCIEDAD ANÓNIMA</t>
  </si>
  <si>
    <t>AUTORIZACIÓN DE COMPRA NO. 365-2024</t>
  </si>
  <si>
    <t>ADQUISICIÓN DE 5 CONMUTADORES</t>
  </si>
  <si>
    <t>LUIS FERNANDO ALFARO / ALDU PRINT</t>
  </si>
  <si>
    <t>AUTORIZACIÓN DE COMPRA NO. 377-2024</t>
  </si>
  <si>
    <t>SUMINISTRO E INSTALACIÓN DE DIECIOCHO (18) RÓTULOS EN ÁREAS DE MONTE DE PIEDAD DENTRO DE LAS AGENCIAS DE EL CRÉDITO HIPOTECARIO NACIONAL DE GUATEMALA</t>
  </si>
  <si>
    <t>AUTORIZACIÓN DE COMPRA NO. 390-2024</t>
  </si>
  <si>
    <t>8/05/2024
9/05/2024</t>
  </si>
  <si>
    <t>MAYO 2024</t>
  </si>
  <si>
    <t>ENCARGADO DE ACTUALIZACIÓN: JAQUELIN GONZALEZ</t>
  </si>
  <si>
    <t>JUNIO 2024</t>
  </si>
  <si>
    <t>22575170
23286210</t>
  </si>
  <si>
    <t>ACTA DE NEGOCIACIÓN No.18-2024</t>
  </si>
  <si>
    <t>SERVICIO MENSUAL</t>
  </si>
  <si>
    <t>20/03/2024
21/03/2024</t>
  </si>
  <si>
    <t>RENOVACIÓN DE SOPORTE PARA PRTG 5000 SENSORES</t>
  </si>
  <si>
    <t>DESIERTO /
CONTRATACION DIRECTA</t>
  </si>
  <si>
    <t>ACTA DE NEGOCIACIÓN No. 19-2024</t>
  </si>
  <si>
    <t>112</t>
  </si>
  <si>
    <t>EMPRESA MUÑOGALINDO, SOCIEDAD ANÓNIMA</t>
  </si>
  <si>
    <t>ACTA DE NEGOCIACIÓN 20-2024</t>
  </si>
  <si>
    <t>SUMINISTRO DE AGUA POTABLE EN PIPAS, EN EDIFICIO DE EL CRÉDITO HIPOTECARIO NACIONAL DE GUATEMALA</t>
  </si>
  <si>
    <t>ACTA DE NEGOCIACIÓN NO. 21-2024</t>
  </si>
  <si>
    <t>ADQUISICIÓN DEL SERVICIO DE LICENCIAMIENTO DE SOFTWARE DE AUTENTICACIÓN MULTIFACTOR PARA LOS USUARIOS DE RED DE EL CRÉDITO HIPOTECARIO NACIONAL DE GUATEMALA</t>
  </si>
  <si>
    <t>AUTORIZACIÓN DE COMPRA NO. 463-2024</t>
  </si>
  <si>
    <t>ADQUISICIÓN DE 5,000 PACHONES TIPO CILINDRO</t>
  </si>
  <si>
    <t>SERVICOMP DE GUATEMALA, SOCIEDAD ANÓNIMA</t>
  </si>
  <si>
    <t>AUTORIZACIÓN DE COMPRA NO. 469-2024</t>
  </si>
  <si>
    <t>ADQUISICIÓN DE 08 LAPTOPS ¡7 DE 13VA. GENERACIÓN Y 15.6 PULGADAS</t>
  </si>
  <si>
    <t>AUTORIZACIÓN DE COMPRA NO. 471-2024</t>
  </si>
  <si>
    <t>5/06/2024
6/06/2024</t>
  </si>
  <si>
    <t>ADQUISICIÓN DE EQUIPO PARA ALMACENAMIENTO EXTERNO IBM FLASHSYSTEM 5045</t>
  </si>
  <si>
    <t>AUTORIZACIÓN DE COMPRA NO. 470-2024</t>
  </si>
  <si>
    <t>ADQUISICIÓN DE 5 FLASHDRIVES PARA ALMACENAMIENTO EXTERNO IBM FLASHSYSTEM 5045</t>
  </si>
  <si>
    <t>TVA GUATEMALA, SOCIEDAD ANONIMA</t>
  </si>
  <si>
    <t>AUTORIZACIÓN DE COMPRA NO. 468-A-2024</t>
  </si>
  <si>
    <t>TRANSMISIÓN DE 2,100 SEGUNDOS EN MEDIO DE CANAL TELEVISIVO CON FRECUENCIA ABIERTA UHF, DURANTE EL MES DE JUNIO DE 2024, EN VERSIÓN "AHORRA MÁS CON BANCO CHN"</t>
  </si>
  <si>
    <t>AUTORIZACIÓN DE COMPRA NO. 522-2024</t>
  </si>
  <si>
    <t>7/06/2024
12/6/2024</t>
  </si>
  <si>
    <t>MATERIAL PUBLICITARIO PARA LA RED DE AGENCIAS DE EL CRÉDITO HIPOTECARIO NACIONAL DE GUATEMALA</t>
  </si>
  <si>
    <t>JULIO 2024</t>
  </si>
  <si>
    <t>AUTORIZACIÓN 552-2024</t>
  </si>
  <si>
    <t>COMPRA DE IMPRESORAS MATRICIALES PARA RECEPTORES</t>
  </si>
  <si>
    <t>ELECTRONICS SHOP, SOCIEDAD ANÓNIMA</t>
  </si>
  <si>
    <t>AUTORIZACION NO. 565-2024</t>
  </si>
  <si>
    <t>ADQUISICIÓN DE  EQUIPOS ATS (AUTOMATIC TRANSFER SWITCH) PARA DATA CENTER (4 DE 10 SALIDAS Y 1 DE 16 SALIDAS)</t>
  </si>
  <si>
    <t>ACTA NO. 22-2024</t>
  </si>
  <si>
    <t xml:space="preserve">SERVICIO </t>
  </si>
  <si>
    <t>ADQUISICIÓN DE LICENCIAS PARA RED HAT ENTERPRISE LINUX FOR VIRTUAL DATACENTERS PREMIUM, DATACENTERS (DISASTER RECOVERY) PREMIUM Y BOLSÓN DE 50 HORAS DE SERVICIO</t>
  </si>
  <si>
    <t>TECNOLOGÍA ACCESO Y SEGURIDAD, SOCIEDAD ANÓNIMA</t>
  </si>
  <si>
    <t>AUTORIZACION NO.567-2024</t>
  </si>
  <si>
    <t>ADQUISICIÓN DE 100 LICENCIAS PARA CÁMARAS CCTV IP PARA EL CRÉDITO HIPOTECARIO NACIONAL DE GUATEMALA</t>
  </si>
  <si>
    <t>AUTORIZACION NO. 553-2024</t>
  </si>
  <si>
    <t>COMPRA DE ESCANER DE DIGITALIZACIÓN DE CHEQUES EN AGENCIAS</t>
  </si>
  <si>
    <t>AUTORIZACIÓN NO. 561-2024</t>
  </si>
  <si>
    <t>STAND DE 6X6 MTS PARA EVENTO EXPOCASA DEL 12 AL 14 DE JULIO DEL 2024</t>
  </si>
  <si>
    <t xml:space="preserve">COMPAÑÍA INTERNACIONAL DE HOTELES, SOCIEDAD ANÓNIMA </t>
  </si>
  <si>
    <t>AUTORIZACIÓN NO.609-2024</t>
  </si>
  <si>
    <t>SALÓN DE EVENTOS Y ALIMENTACIÓN PARA ENTREGA DE PINES POR PROGRAMA DE RECONOCIMIENTOS 2024, CIUDAD CAPITAL</t>
  </si>
  <si>
    <t>INNOVA OUTSOURCING, SOCIEDAD ANÓNIMA</t>
  </si>
  <si>
    <t>ACTA NO. 23-2024</t>
  </si>
  <si>
    <t>ADQUISICIÓN DE 3 HILOS DE FIBRA OSCURA PARA ENLACE REDUNDANTE ENTRE EDIFICIO CENTRAL ZONA 1 Y EDIFICIO DE SEGUROS Y FIANZAS ZONA 9, DEL 01 DE JULIO AL 31 DE DICIEMBRE DE 2024</t>
  </si>
  <si>
    <t>MARCA, SOCIEDAD ANONIMA</t>
  </si>
  <si>
    <t>AUTORIZACION NO. 568-2024</t>
  </si>
  <si>
    <t>SERVICIO</t>
  </si>
  <si>
    <t>ELABORACIÓN DE ESTUDIO DE MERCADO CUALITATIVO Y CUANTITATIVO DEL CLIENTE INTERNO Y EXTERNO DEL BANCO CHN</t>
  </si>
  <si>
    <t>ACTA NO. 26-2024</t>
  </si>
  <si>
    <t>SERVICIO DE PAUTA PUBLICITARIA EN MEDIO RADIAL DE 330 SPOTS EN FRANJA MATUTINA</t>
  </si>
  <si>
    <t>ACTA NO. 24-2024</t>
  </si>
  <si>
    <t>SERVICIO DE PAUTA PUBLICITARIA EN MEDIO RADIAL DE 330 SPOTS EN FRANJA VESPERTINA</t>
  </si>
  <si>
    <t>ACTA NO. 27-2024</t>
  </si>
  <si>
    <t>SERVICIO DE PAUTA PUBLICITARIA EN MEDIO RADIAL DE 330 SPOTS EN FRANJA NOCTURNA</t>
  </si>
  <si>
    <t>AUTORIZACION NO. 568-B-2024</t>
  </si>
  <si>
    <t>SERVICIO DE PAUTA TELEVISIVA DE 27 SPOTS, EN FRANJA MATUTINA</t>
  </si>
  <si>
    <t>NELSON ALEXANDER PÉREZ GARCÍA / SERTEPRO</t>
  </si>
  <si>
    <t>ACTA 25-2024</t>
  </si>
  <si>
    <t>SERVICIO DE MANTENIMIENTO PREVENTIVO Y CORRECTIVO A GENERADORES DE ENERGÍA ELÉCTRICA DE EMERGENCIA</t>
  </si>
  <si>
    <t>AUTORIZACION NO. 654-2024</t>
  </si>
  <si>
    <t>11/07/2024
12/07/2024</t>
  </si>
  <si>
    <t>COMPRA DE 18 ESCÁNER DE ALTO RENDIMIENTO</t>
  </si>
  <si>
    <t>AUTORIZACION NO. 653-2024</t>
  </si>
  <si>
    <t>10/07/2024
17/07/2024</t>
  </si>
  <si>
    <t>ACTA NO. 28-2024</t>
  </si>
  <si>
    <t>CONTRATACIÓN DEL SERVICIO DE LICENCIAMIENTO DE HERRAMIENTA PARA ANÁLISIS DE LOGS DE EQUIPOS DE RED Y SEGURIDAD INFORMÁTICA</t>
  </si>
  <si>
    <t>RADIO PUBLICITARIA DE JALAPA, SOCIEDAD ANONIMA</t>
  </si>
  <si>
    <t>ACTA NO. 29-2024</t>
  </si>
  <si>
    <t>SERVICIO DE PAUTA PUBLICITARIA EN MEDIO RADIAL DURANTE LOS MESES DE JULIO A AGOSTO DE 2024</t>
  </si>
  <si>
    <t>AUTORIZACION NO. 645-2024</t>
  </si>
  <si>
    <t>ADQUISICIÓN DE 180 LÁMPARAS LED DE 2X4 PIES, TIPO PANEL</t>
  </si>
  <si>
    <t>FECHA DE ACTUALIZACIÓN: 23 DE AGOSTO 2024</t>
  </si>
  <si>
    <t>CORRESPONDE AL MES DE: JULIO DE 2024</t>
  </si>
  <si>
    <t>AGOSTO 2024</t>
  </si>
  <si>
    <t xml:space="preserve">DESCRIPCIÓN </t>
  </si>
  <si>
    <t>Renglon Presupuestario</t>
  </si>
  <si>
    <t>NOG</t>
  </si>
  <si>
    <t>FECHA DE PUBLICACIÓN</t>
  </si>
  <si>
    <t>FECHA DE PRESENTACIÓN DE OFERTAS</t>
  </si>
  <si>
    <t>FECHA DE ADJUDICACIÓN</t>
  </si>
  <si>
    <t>STATUS</t>
  </si>
  <si>
    <t>NOMBRE DEL PROVEEDOR</t>
  </si>
  <si>
    <t xml:space="preserve">NIT DEL PROVEEDOR </t>
  </si>
  <si>
    <t>PRECIO UNITARO</t>
  </si>
  <si>
    <t>MONTO ADJUDICADO</t>
  </si>
  <si>
    <t>No. ACTA DE NEGOCIACIÓN / AUTORIZACIÓN DE COMPRAS</t>
  </si>
  <si>
    <t>FECHA DE ACTA DE NEGOCIACIÓN / AUTORIZACIÓN DE COMPRAS</t>
  </si>
  <si>
    <t>PLAZO DE ACTA DE NEGOCIACIÓN / AUTORIZACIÓN DE COMPRAS</t>
  </si>
  <si>
    <t>25-2024</t>
  </si>
  <si>
    <t>15/07/2024 al 14/07/2025</t>
  </si>
  <si>
    <t>28-2024</t>
  </si>
  <si>
    <t>19/07/2024 al 18/01/2025</t>
  </si>
  <si>
    <t>29-2024</t>
  </si>
  <si>
    <t>01/07/2024 al 31/08/2024</t>
  </si>
  <si>
    <t>SERVICIO DE PAUTA PUBLICITARIA EN MEDIO TELEVISIVO EN NOTICIEROS DURANTE EL MES DE AGOSTO 2024</t>
  </si>
  <si>
    <t>CANAL ANTIGUA,SOCIEDAD ANONIMA</t>
  </si>
  <si>
    <t>A.C. 695-2024</t>
  </si>
  <si>
    <t>Mes de agosto</t>
  </si>
  <si>
    <t>SERVICIO DE PAUTA PUBLICITARIA EN MEDIO RADIAL DURANTE EL MES DE AGOSTO 2024</t>
  </si>
  <si>
    <t>PUBLICITARIA RADIOFONICA DULCE, SOCIEDAD ANÓNIMA</t>
  </si>
  <si>
    <t>A.C. 696-2024</t>
  </si>
  <si>
    <t>COMPRA DE 450 CINTAS DE TINTA PARA IMPRESORAS MATRICIALES CERTIFICADORAS DE CAJEROS EN AGENCIAS LOCALES Y DEPARTAMENTALES</t>
  </si>
  <si>
    <t>16/</t>
  </si>
  <si>
    <t>A.C. 735-2024</t>
  </si>
  <si>
    <t>Entrega inmediata</t>
  </si>
  <si>
    <t>SEPTIEMBRE 2024</t>
  </si>
  <si>
    <t>26-2024</t>
  </si>
  <si>
    <t>De julio a septiembre de 2024.</t>
  </si>
  <si>
    <t>24-2024</t>
  </si>
  <si>
    <t>Del 14/07/2024 al 16/09/2024</t>
  </si>
  <si>
    <t>SERVICIO DE PAUTA RADIAL DE 330 SPOTS EN FRANJA NOCTURNA</t>
  </si>
  <si>
    <t>27-2024</t>
  </si>
  <si>
    <t>ASESORÍA PARA LA REALIZACIÓN DE EL PLAN ESTRATÉGICO DE CIBERSEGURIDAD</t>
  </si>
  <si>
    <t>CYBER SEGURIDAD, SOCIEDAD ANONIMA </t>
  </si>
  <si>
    <t>31-2024</t>
  </si>
  <si>
    <t>25 días hábiles, contados de la aprobación del Acta de N.
Del 5/09 al 10/10/2024</t>
  </si>
  <si>
    <t>RACK SELECTIVO PARA ARCHIVO</t>
  </si>
  <si>
    <t>23790156
24284807</t>
  </si>
  <si>
    <t>SISTEMAS Y PROYECTOS, SOCIEDAD ANÓNIMA</t>
  </si>
  <si>
    <t>A.C. 814-2024</t>
  </si>
  <si>
    <t>SERVICIO DE UN BOLSÓN DE 150 HORAS DE DESARROLLO PARA EL SISTEMA FASTCORE FINANCIERO DEL 01 DE ENERO AL 31 DE DICIEMBRE 2025</t>
  </si>
  <si>
    <t>SIGÜENZA &amp; HURTARTE EVOLUCIÓN, RIESGO Y TECNOLOGÍA, SOCIEDAD ANÓNIMA</t>
  </si>
  <si>
    <t>35-2024</t>
  </si>
  <si>
    <t>Del 1/01/2025 al 31/12/2025</t>
  </si>
  <si>
    <t>ASESORIA PARA LA REALIZACIÓN DE DIGNÓSTICO DEL NIVEL DE MADUREZ DE LA CIBERSEGURIDAD</t>
  </si>
  <si>
    <t>33-2024</t>
  </si>
  <si>
    <t>CONSTRUCCIÓN DE CISTERNA EN EDIFICIO DE QUINTA AVENIDA 12-60 ZONA 1</t>
  </si>
  <si>
    <t>EL ESCOBAL, SOCIEDAD ANÓNIMA</t>
  </si>
  <si>
    <t>A.C. 756-2024</t>
  </si>
  <si>
    <t>SERVICIO DE MANTENIMIENTO Y SOPORTE PARA EL SISTEMA CREA (CAPTURA REMOTA EN AGENCIAS) TOTAL IMAGE DEL 01 DE ENERO AL 31 DE DICIEMBRE DEL 2025</t>
  </si>
  <si>
    <t>32-2024</t>
  </si>
  <si>
    <t>75 SPOTS TELEVISIVOS CON FRECUENCIA UHF</t>
  </si>
  <si>
    <t>A.C. 745-2024</t>
  </si>
  <si>
    <t>Durante el mes de octubre de 2024.</t>
  </si>
  <si>
    <t>REMOZAMIENTO DE SERVICIOS SANITARIOS, DUCHAS Y LAVANDERIA AL SERVICIO DEL PERSONAL DE SEGURIDAD EN EL EDIFICIO CENTRAL</t>
  </si>
  <si>
    <t>A.C. 777-2024</t>
  </si>
  <si>
    <t>ADQUISICIÓN DE TRANCEIVER 40GE 10KM</t>
  </si>
  <si>
    <t>A.C. 776-2024</t>
  </si>
  <si>
    <t>PUBLICIDAD EN TRASERAS DE BUS</t>
  </si>
  <si>
    <t>PUBLIANUNCIOS, SOCIEDAD ANÓNIMA</t>
  </si>
  <si>
    <t>A.C. 791-2024</t>
  </si>
  <si>
    <t>PAUTA RADIAL DE 4,545 SPOTS</t>
  </si>
  <si>
    <t>11/09/2024
12/09/2024</t>
  </si>
  <si>
    <t>36-2024</t>
  </si>
  <si>
    <t>Del 1/10/2024 al 31/12/2024</t>
  </si>
  <si>
    <t>ADQUISICIÓN DE 10 IMPRESORAS MULTIFUNCIONALES LÁSER MONOCROMÁTICA CON PANTALLA TÁCTIL</t>
  </si>
  <si>
    <t>A.C. 813-2024</t>
  </si>
  <si>
    <t>SERVICIO PUBLICITARIO DE SPOTS, MENCIONES Y CÁPSULAS EN MEDIO RADIAL</t>
  </si>
  <si>
    <t>PUBLICITARIA RADIOFÓNICA DULCE, SOCIEDAD ANÓNIMA</t>
  </si>
  <si>
    <t>A.C. 830-2024</t>
  </si>
  <si>
    <t>Del 1/10/2024 al 15/11/2024</t>
  </si>
  <si>
    <t>CALENDARIOS</t>
  </si>
  <si>
    <t>FAMERSA, SOCIEDAD ANÓNIMA</t>
  </si>
  <si>
    <t>A.C. 828-2024</t>
  </si>
  <si>
    <t>CONTRATACIÓN DEL SERVICIO DE AUDITORÍA DE PRIMER SEGUIMIENTO PARA EL SISTEMA DE GESTIÓN ANTISOBORNO ISO 37001:2016</t>
  </si>
  <si>
    <t>A.C. 820-2024</t>
  </si>
  <si>
    <t>MAQUILADO DE ALCANCÍAS EN MATERIAL PVC E IMPRESIÓN DE STICKERS PERSONALIZADOS</t>
  </si>
  <si>
    <t>DORIPLAST, SOCIEDAD ANÓNIMA</t>
  </si>
  <si>
    <t>A.C. 832-2024</t>
  </si>
  <si>
    <t>PAUTA TELEVISIVA DE SPOTS</t>
  </si>
  <si>
    <t>A.C. 831-2024</t>
  </si>
  <si>
    <t>Del 14 al 31 de octubre de 2024.</t>
  </si>
  <si>
    <t>SPOTS PUBLICITARIOS EN MEDIO TELEVISIVO</t>
  </si>
  <si>
    <t>A.C. 833-A-2024</t>
  </si>
  <si>
    <t>OCTUBRE 2024</t>
  </si>
  <si>
    <t>SERVICIOS PARA REALIZAR PAGOS DE TARIFAS DE PARQUEO SIN CONTACTO A LOS TARJETAHABIENTES DE "EL CRÉDITO" A TRAVÉS DE UNA PLATAFORMA DIGITAL</t>
  </si>
  <si>
    <t>23733942
24574341</t>
  </si>
  <si>
    <t>29/07/2024
31/07/2024</t>
  </si>
  <si>
    <t>VIVEPASS CENTROAMERICANA, SOCIEDAD ANÓNIMA</t>
  </si>
  <si>
    <t>30-2024</t>
  </si>
  <si>
    <t>Del 1/01/2024 al 31/07/2024 fecha en que retrotraen los derechos y obligaciones.</t>
  </si>
  <si>
    <t>RENOVACIÓN DE 2 LICENCIAS ANUALES DE SOFTWARE CAD Y 2 LICENCIAS ANUALES DE MODELADO 3D</t>
  </si>
  <si>
    <t>34-2024</t>
  </si>
  <si>
    <t>A partir del 05/09/2024 al 04/09/2025.</t>
  </si>
  <si>
    <t>SERVICIO DE ENTREGA DE TARJETA DE CRÉDITO A CLIENTES DE EL CRÉDITO HIPOTECARIO NACIONAL, DURANTE EL AÑO 2024</t>
  </si>
  <si>
    <t>37-2024</t>
  </si>
  <si>
    <t>31/12/2024, fecha en la que se retrotraen los derechos y obligaciones.</t>
  </si>
  <si>
    <t>SUSTITUCIÓN DE 9 CERRAMIENTOS EN CUARTOS DE TELECOMUNICACIONES DEL EDIFICIO CENTRAL</t>
  </si>
  <si>
    <t>ROSA CRISTINA GONZÁLEZ VELÁSQUEZ DE YOJCOM / COMAJU/SERVICIOS DE CONSTRUCCION &amp; OUTSOURCING</t>
  </si>
  <si>
    <t>A.C. 843-2024</t>
  </si>
  <si>
    <t>Entregable en un mes.</t>
  </si>
  <si>
    <t>210 SPOTS Y 100 MENCIONES EN MEDIO RADIAL</t>
  </si>
  <si>
    <t>NOTIGRUPO, SOCIEDAD ANÓNIMA</t>
  </si>
  <si>
    <t>38-2024</t>
  </si>
  <si>
    <t>Del 1/10/2024 al 30/11/2024</t>
  </si>
  <si>
    <t>17/09/2024
18/09/2024</t>
  </si>
  <si>
    <t>39-2024</t>
  </si>
  <si>
    <t>Del 24/09/2024 al 16/12/2024</t>
  </si>
  <si>
    <t>AGENDAS EJECUTIVAS</t>
  </si>
  <si>
    <t>A.C. 862-2024</t>
  </si>
  <si>
    <t>FABRICACIÓN E INSTALACIÓN DE SISTEMA DE EXTRACCIÓN DE OLOR, VAPOR Y GRASA</t>
  </si>
  <si>
    <t>INSTRUTECH SOLUTIONS, SOCIEDAD ANÓNIMA</t>
  </si>
  <si>
    <t>A.C. 876-2024</t>
  </si>
  <si>
    <t>SERVICIO DE SOPORTE Y MANTENIMIENTO DE ICLUSTER PARA AS/400 DE PRODUCCIÓN ICL-ICLU-MS-010 Y AS/400 DE REPLICACIÓN ICL-ICLU-MS-00</t>
  </si>
  <si>
    <t>A.C. 863-2024</t>
  </si>
  <si>
    <t>ADQUISICIÓN DE GARANTÍA DE SOFTWARE (SOFTWARE ASSURANCE) SUSCRIPCIÓN DE SOFTWARE PARA IBM SERIE 21F70DT AS400 DE REPLICACIÓN PARA EL AÑO 2025</t>
  </si>
  <si>
    <t>A.C. 864-2024</t>
  </si>
  <si>
    <t>VERIFICACIONES DOMICILIARES PARA CLIENTES DE TARJETA DE CRÉDITO DE SEPTIEMBRE A DICIEMBRE 2024</t>
  </si>
  <si>
    <t>CASH LOGISTICS, SOCIEDAD ANÓNIMA</t>
  </si>
  <si>
    <t>41-2024</t>
  </si>
  <si>
    <t>Del mes de septiembre  al mes de diciembre de 2024.</t>
  </si>
  <si>
    <t>ADQUISICIÓN DE 750 CAJAS PLÁSTICAS CON TAPADERA</t>
  </si>
  <si>
    <t>A.C. 846-2024</t>
  </si>
  <si>
    <t>RENOVACIÓN DE LICENCIAMIENTO DE SISTEMA CERO CONFIANZA PARA VPN</t>
  </si>
  <si>
    <t>42-2024</t>
  </si>
  <si>
    <t>Licencia para sistema de autenticación  multifactorial VPN del 2/10/24 al 1/10/25
Licencia administrador y gestión de dispositivos para conectividad de VPN del 10/10/24 al 9/10/25.</t>
  </si>
  <si>
    <t>CONSTRUCCIÓN DE CISTERNA PARA ALMACENAMIENTO DE AGUA POTABLE</t>
  </si>
  <si>
    <t>PABLO BERNABÉ ESCOBAR GARCÍA / CONSTRUCTORA DE OBRAS EN INGENIERÍA</t>
  </si>
  <si>
    <t>A.C. 879-2024</t>
  </si>
  <si>
    <t>PAUTA RADIAL DE SPOTS Y PRESENTACIONES; POST E HISTORIAS EN REDES SOCIALES</t>
  </si>
  <si>
    <t>40-2024</t>
  </si>
  <si>
    <t>PAUTA TELEVISIVA DE ROMPE PANTALLA EN "L"</t>
  </si>
  <si>
    <t>A.C. 841-2024</t>
  </si>
  <si>
    <t>REMOZAMIENTO DE INGRESO PEATONAL DE COLABORADORES EN EL EDIFICIO CENTRAL</t>
  </si>
  <si>
    <t>1/10/2024
2/10/2024</t>
  </si>
  <si>
    <t>JOSÉ ANTONIO HERNÁNDEZ SABÁN / MANSERPRO</t>
  </si>
  <si>
    <t>A.C. 878-2024</t>
  </si>
  <si>
    <t>SERVICIO PARA PUBLICACIONES OBLIGATORIAS</t>
  </si>
  <si>
    <t>PUBLICENTRO DE GUATEMALA SOCIEDAD ANÓNIMA</t>
  </si>
  <si>
    <t>A.C. 877-2024</t>
  </si>
  <si>
    <t>BOLETAS ÚNICAS EN TRES PARTES</t>
  </si>
  <si>
    <t>A.C. 891-2024</t>
  </si>
  <si>
    <t>AGENDAS AÑO 2025</t>
  </si>
  <si>
    <t>A.C. 911-2024</t>
  </si>
  <si>
    <t>FIN</t>
  </si>
  <si>
    <t>NOVIEMBRE 2024</t>
  </si>
  <si>
    <t>SERVICIO DE EVALUACIÓN DE DESEMPEÑO 360°, AÑO 2024</t>
  </si>
  <si>
    <t>43-2024</t>
  </si>
  <si>
    <t>30 días háiles a partir de la notificación del Acta de Negociación.</t>
  </si>
  <si>
    <t>ADQUISICIÓN DE PLANTAS ELÉCTRICAS PORTÁTILES DE EMERGENCIA</t>
  </si>
  <si>
    <t>IRIS YANIRA SOLIS HERNÁNDEZ / MAQUIFUERZA</t>
  </si>
  <si>
    <t>A.C. 992-2024</t>
  </si>
  <si>
    <t>Entregable de forma inmediata</t>
  </si>
  <si>
    <t>SPOTS EN MEDIO RADIAL</t>
  </si>
  <si>
    <t>A.C. 983-2024</t>
  </si>
  <si>
    <t>Prestado durante el mes de noviembre de 2024.</t>
  </si>
  <si>
    <t>SPOTS EN MEDIO TELEVISIVO</t>
  </si>
  <si>
    <t>A.C. 928-2024</t>
  </si>
  <si>
    <t>Prestado durante el mes de diciembre de 2024.</t>
  </si>
  <si>
    <t>44-2024</t>
  </si>
  <si>
    <t>Del 1/1/2025 al 31/12/2025</t>
  </si>
  <si>
    <t>PAPEL TOALLA COLOR BLANCO</t>
  </si>
  <si>
    <t>A.C. 1003-2024</t>
  </si>
  <si>
    <t>FABRICACIÓN E INSTALACIÓN DE TABIQUES DE TRYPLAY DE CAOBA</t>
  </si>
  <si>
    <t>DAMARIS DAYANA NIJ ARGUETA / A.A.A. ASPHI</t>
  </si>
  <si>
    <t>A.C. 1052-2024</t>
  </si>
  <si>
    <t>SPOTS Y MENCIONES EN MEDIO RADIAL</t>
  </si>
  <si>
    <t>A.C. 1052-A-2024</t>
  </si>
  <si>
    <t>CORRESPONDE AL MES DE: DICIEMBRE DE 2024</t>
  </si>
  <si>
    <t>FECHA DE ACTUALIZACIÓN: 24 DE ENERO 2025</t>
  </si>
  <si>
    <t>DICIEMBRE 2024</t>
  </si>
  <si>
    <t>COMPRA DE BOLETOS AÉREOS CON DESTINO A ARGENTINA</t>
  </si>
  <si>
    <t>141</t>
  </si>
  <si>
    <t>1068-2024</t>
  </si>
  <si>
    <t>SERVICIO DE CORRESPONDENCIA A NIVEL NACIONAL</t>
  </si>
  <si>
    <t>114</t>
  </si>
  <si>
    <t>46-2024</t>
  </si>
  <si>
    <t>Del 2/01/2025 al 30/12/2025</t>
  </si>
  <si>
    <t>ALQUILER DE EQUIPOS DE PURIFICACIÓN DE AGUA PARA CONSUMO HUMANO</t>
  </si>
  <si>
    <t>199</t>
  </si>
  <si>
    <t>SOMOS TU EQUIPO, SOCIEDAD ANÓNIMA</t>
  </si>
  <si>
    <t>49-2024</t>
  </si>
  <si>
    <t>A partir del 1 de enero al 30 de junio de 2025.</t>
  </si>
  <si>
    <t>FABRICACIÓN E INSTALACIÓN DE TABIQUES DE PVC Y VIDRIO</t>
  </si>
  <si>
    <t>1066-2024</t>
  </si>
  <si>
    <t>MANTENIMIENTOS CORRECTIVOS PARA LA RED DE AGENCIAS LOCALES Y DEPARTAMENTALES</t>
  </si>
  <si>
    <t>47-2024</t>
  </si>
  <si>
    <t>4 meses a partir del 1/1/2025 al 30/04/2025 o cuando se agote el bolsón del monto de 90k.</t>
  </si>
  <si>
    <t>REMOZAMIENTO DE ÁREA PARA OFICINAS</t>
  </si>
  <si>
    <t>1085-2024</t>
  </si>
  <si>
    <t>SOBRES CONTINUOS PARA TARJETA DE CRÉDITO</t>
  </si>
  <si>
    <t>R.R. DONNELLEY DE GUATEMALA, SOCIEDAD ANÓNIMA</t>
  </si>
  <si>
    <t>1130-2024</t>
  </si>
  <si>
    <t>SOBRES CONTINUOS PARA TARJETA DE DÉBITO PIN</t>
  </si>
  <si>
    <t>1131-2024</t>
  </si>
  <si>
    <t>ADQUISICIÓN E INSTALACIÓN DE EQUIPOS DE AIRE ACONDICIONADO DE CONFORT</t>
  </si>
  <si>
    <t>SERCLI, SOCIEDAD ANÓNIMA</t>
  </si>
  <si>
    <t>1129-2024</t>
  </si>
  <si>
    <t>SERVICIO DE CALIFICACIÓN DE RIESGO A ESCALA LOCAL DE LARGO PLAZO</t>
  </si>
  <si>
    <t>24712620
25006894</t>
  </si>
  <si>
    <t>13/11/2024
15/11/2024</t>
  </si>
  <si>
    <t>PACIFIC CREDIT RATING GUATEMALA, SOCIEDAD ANÓNIMA</t>
  </si>
  <si>
    <t>48-2024</t>
  </si>
  <si>
    <t>A partir del 15/11/2024 al 14/11/2025</t>
  </si>
  <si>
    <t>SERVICIO DE ENTREGA DE TARJETA DE CRÉDITO Y DÉBITO</t>
  </si>
  <si>
    <t>DELIVERY EXPRESS, SOCIEDAD ANÓNIMA</t>
  </si>
  <si>
    <t>50-2024</t>
  </si>
  <si>
    <t>Del 1 de enero al 31 de diciembre de 2025.</t>
  </si>
  <si>
    <t>RED INALÁMBRICA EN ALMACENES DE DEPÓSITOS</t>
  </si>
  <si>
    <t>A.C. 01-2025</t>
  </si>
  <si>
    <t>Entregable en el mes de enero de 2025.</t>
  </si>
  <si>
    <t>REPORTE DE HISTORIAL Y SCORE CREDITICIO</t>
  </si>
  <si>
    <t>TRANS UNION GUATEMALA, SOCIEDAD ANÓNIMA</t>
  </si>
  <si>
    <t>01-2025</t>
  </si>
  <si>
    <t>Fecha retroactiva a partir del 1 de enero al  30 de abril de 2025.</t>
  </si>
  <si>
    <t>ALQUILER DE SALÓN DE EVENTOS PARA REUNIÓN DE LÍDERES</t>
  </si>
  <si>
    <t>A.C. 17-2025</t>
  </si>
  <si>
    <t>Servicio para el 18 de enero de 2025.</t>
  </si>
  <si>
    <t>IMPRESIONES LITOGRÁFICAS DE LIBRETAS, FOLLETOS DE ACTIVIDADES, TARJETAS Y CALCOMANÍAS</t>
  </si>
  <si>
    <t>A.C. 50-2025</t>
  </si>
  <si>
    <t>El suministro será entregado entre el 27 y 31 de enero de 2025.</t>
  </si>
  <si>
    <t>COMPRA DE 900 BOTELLAS PARA TODO EL PERSONAL POR CAMPAÑA EL CRÉDITO ES MÍO</t>
  </si>
  <si>
    <t>ALMACEN JUMBO, SOCIEDAD ANÓNIMA</t>
  </si>
  <si>
    <t>A.C. 81-A-2025</t>
  </si>
  <si>
    <t>El suministro será entregado entre el 28 de enero de 2025.</t>
  </si>
  <si>
    <t>ENERO 2025</t>
  </si>
  <si>
    <t>FEBRERO 2025</t>
  </si>
  <si>
    <t>CONTRATACIÓN DE SERVICIO DE PLATAFORMA (SOFTWARE) PARA GESTION DE DENUNCIAS, DE MARZO A DICIEMBRE AÑO 2025</t>
  </si>
  <si>
    <t>25578626
25968793</t>
  </si>
  <si>
    <t>18/02/2025 20/02/2025</t>
  </si>
  <si>
    <t>GESTIÓN, INGENIERÍA Y MEJORA, SOCIEDAD ANÓNIMA</t>
  </si>
  <si>
    <t>4-2025</t>
  </si>
  <si>
    <t>Del 01/03, fecha en que retrotraen los derechos y obligaciones, al 31/12/2025</t>
  </si>
  <si>
    <t>PROMOCIONALES PARA ACTIVIDADES DE LAS GERENCIAS COMERCIALES</t>
  </si>
  <si>
    <t>SANDRA YESENIA ARIZA ALVIZURES Y NELSON BERNAL BARILLAS VASQUEZ, COPROPIEDAD</t>
  </si>
  <si>
    <t>A. C. 193-2025</t>
  </si>
  <si>
    <t>Entrega en 10 días hábiles después de aprobada la compra.</t>
  </si>
  <si>
    <t>SERVICIO DE RECARGA Y MANTENIMIENTO DE EXTINTORES</t>
  </si>
  <si>
    <t>DIFIGUA, SOCIEDAD ANÓNIMA</t>
  </si>
  <si>
    <t>5-2025</t>
  </si>
  <si>
    <t>60 dias calendarios a partir de la notificación de A.C. o Acta de Negociación.</t>
  </si>
  <si>
    <t>17 LICENCIAS PROJECT 365 PLAN 5 POR UN AÑO</t>
  </si>
  <si>
    <t>NAVEGA.COM SOCIEDAD ANÓNIMA</t>
  </si>
  <si>
    <t>A. C. 196-2025</t>
  </si>
  <si>
    <t>Entrega en 1 día hábil posterior a la adjudicación en el portal de Guatecompras.</t>
  </si>
  <si>
    <t>10 IMPRESORAS MULTIFUNCIONALES LÁSER MONOCROMÁTICA CON PANTALLA TÁCTIL</t>
  </si>
  <si>
    <t>A. C. 205-2025</t>
  </si>
  <si>
    <t>Entrega en 3 días hábiles, a partir de la notificación de la A.C.</t>
  </si>
  <si>
    <t>12 IMPRESORAS MATRICIALES PARA RECEPTORES</t>
  </si>
  <si>
    <t xml:space="preserve">LESTHER ESAÚ MAZARIEGOS LÓPEZ / IMPORTADORA Y PRESTADORA DE SERVICIOS "INNI" </t>
  </si>
  <si>
    <t>A. C. 215-2025</t>
  </si>
  <si>
    <t>Entrega en 1 día hábil, a partir de la notificación de A.C.</t>
  </si>
  <si>
    <t>FABRICACIÓN E INSTALACIÓN DE MOBILIARIO DE OFICINA PARA AGENCIA TIQUISATE</t>
  </si>
  <si>
    <t>A. C. 207-2025</t>
  </si>
  <si>
    <t>Entrega en 20 días hábiles, a partir de la notificación de la A.C.</t>
  </si>
  <si>
    <t>13 ESCANER DE DIGITALIZACIÓN DE CHEQUES</t>
  </si>
  <si>
    <t>A. C. 216-2025</t>
  </si>
  <si>
    <t>´MARZO 2025</t>
  </si>
  <si>
    <t>ABRIL 2025</t>
  </si>
  <si>
    <t>TAZAS TÉRMICAS COLOR NEGRO</t>
  </si>
  <si>
    <t>A.C. 78856-2025</t>
  </si>
  <si>
    <t>8 días calendarios a partir de la recepción de la orden de compra.</t>
  </si>
  <si>
    <t>TERMOS COLOR NEGRO MATE</t>
  </si>
  <si>
    <t>A.C. 78848-2025</t>
  </si>
  <si>
    <t>Entrega en 5 días hábiles a partir de la recepción de la orden de compra.</t>
  </si>
  <si>
    <t>7-2025</t>
  </si>
  <si>
    <t>4 meses, plazo que inicia a partir del uno de mayo.</t>
  </si>
  <si>
    <t>ARRENDAMIENTO DE DISPENSADORES ELECTRÓNICOS AUTOMÁTICOS DE DESODORIZACIÓN POR GOTEO Y REJILLAS PARA MINGITORIOS</t>
  </si>
  <si>
    <t>4/04/2025
7/04/2025</t>
  </si>
  <si>
    <t>6-2025</t>
  </si>
  <si>
    <t>A partir del 15/04/2025 al 14/04/2026</t>
  </si>
  <si>
    <t>SOFTWARE DE DISEÑO Y PRODUCCIÓN AUDIOVISUAL</t>
  </si>
  <si>
    <t>GRUPO VÉSICA, SOCIEDAD ANÓNIMA</t>
  </si>
  <si>
    <t>A.C. 76185-2025</t>
  </si>
  <si>
    <t>Entrega en 5 días hábiles a partir de la notificación de la autorización de compra</t>
  </si>
  <si>
    <t>MANTENIMIENTO DE ACOMETIDA PRINCIPAL Y SUB ESTACIÓN ELÉCTRICA</t>
  </si>
  <si>
    <t>ELECTRONICA COMUNICACIONES Y SERVICIOS, SOCIEDAD ANÓNIMA</t>
  </si>
  <si>
    <t>A.C. 79041-2025</t>
  </si>
  <si>
    <t>Entrega en 20 días hábiles posteriores a la notificación de la autorización de compra</t>
  </si>
  <si>
    <t>CÁMARAS IP</t>
  </si>
  <si>
    <t>PROTECCIÓN ELECTRÓNICA, SOCIEDAD ANÓNIMA</t>
  </si>
  <si>
    <t>A.C. 78062-2025</t>
  </si>
  <si>
    <t>Entrega en 30 días calendariosa partir de la notificación de la autorización de compra.</t>
  </si>
  <si>
    <t>HORAS DE SERVICIO DE SOPORTE TÉCNICO ESPECIALIZADO PARA LAS SOLUCIONES DE RED Y CIBERSEGURIDAD</t>
  </si>
  <si>
    <t>GRUPO E, SOCIEDAD ANÓNIMA</t>
  </si>
  <si>
    <t>8-2025</t>
  </si>
  <si>
    <t>Del 28/04/2025 al 27/04/2026</t>
  </si>
  <si>
    <t xml:space="preserve">COMPUTADORA PORTATIL Y ACCESORIOS </t>
  </si>
  <si>
    <t>A.C. 81064-2025</t>
  </si>
  <si>
    <t>Entrega en 7 días hábiles a partir de la notificación de la autorización de compra</t>
  </si>
  <si>
    <t>RENOVACIÓN DE SUSCRIPCIÓN ANUAL Y COMPRA DE LICENCIAMIENTO PARA EDICION DE DOCUMENTOS PDF</t>
  </si>
  <si>
    <t>INKS &amp; TECHNOLOGY, SOCIEDAD ANÓNIMA</t>
  </si>
  <si>
    <t>A.C. 82724-2025</t>
  </si>
  <si>
    <t>Entrega en 1 día hábil, plazo que iniciará a contar a partir de la notificación de la autorización de compra</t>
  </si>
  <si>
    <t>LAPTOP</t>
  </si>
  <si>
    <t>A.C. 87145-2025</t>
  </si>
  <si>
    <t>Entrega en 7 días hábiles, plazo que iniciará a contar a partir de la notificación de la autorización de compra</t>
  </si>
  <si>
    <t>MAYO 2025</t>
  </si>
  <si>
    <t>JUNIO 2025</t>
  </si>
  <si>
    <t>RESMAS DE PAPEL TAMAÑO CARTA</t>
  </si>
  <si>
    <t>HM COMPANY, SOCIEDAD ANÓNIMA</t>
  </si>
  <si>
    <t>A.C. 86897-2025</t>
  </si>
  <si>
    <t>Entrega en 1 día hábil después de ser notificada la orden de compra</t>
  </si>
  <si>
    <t>ESTUDIOS SOCIOECONÓMICOS POR MEDIO DE VISITAS DOMICILIARES O LABORALES A NIVEL DEPARTAMENTAL</t>
  </si>
  <si>
    <t>SERVICIOS DE TRABAJO DE CAMPO Y CONSULTORIA GUATEMALA, SOCIEDAD ANÓNIMA</t>
  </si>
  <si>
    <t>11-2025</t>
  </si>
  <si>
    <t>Del 29 de mayo de 2025 al 31 de diciembre de 2025</t>
  </si>
  <si>
    <t>BATERÍAS PARA INVERSORES DE CORRIENTE</t>
  </si>
  <si>
    <t>DEPRO SOLAR, SOCIEDAD ANÓNIMA</t>
  </si>
  <si>
    <t>A.C. 86752-2025</t>
  </si>
  <si>
    <t>Entrega en 2 días hábiles, plazo que iniciará a contar a partir de la notificación de la autorización de compra</t>
  </si>
  <si>
    <t>PACHONES INSTITUCIONALES</t>
  </si>
  <si>
    <t>CONPRISA PROMOCIONALES, SOCIEDAD ANÓNIMA</t>
  </si>
  <si>
    <t>A.C. 91535-2025</t>
  </si>
  <si>
    <t>7 días hábiles, plazo que iniciará a contar a partir de la notificación de la autorización de compra.</t>
  </si>
  <si>
    <t>TERMOS COLOR AZUL MARINO</t>
  </si>
  <si>
    <t>A.C. 93085-2025</t>
  </si>
  <si>
    <t>El Crédito acepta los 10 días hábiles, plazo que iniciará a contar a partir de la notificación de la autorización de compra.</t>
  </si>
  <si>
    <t>FECHA DE ACTUALIZACIÓN: 29 DE JULIO 2025</t>
  </si>
  <si>
    <t>CORRESPONDE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</si>
</sst>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_(&quot;Q&quot;* #,##0.00_);_(&quot;Q&quot;* \(#,##0.00\);_(&quot;Q&quot;* &quot;-&quot;??_);_(@_)"/>
  </numFmts>
  <fonts count="40">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2"/>
      <color theme="0"/>
      <name val="Calibri"/>
      <family val="2"/>
      <scheme val="minor"/>
    </font>
    <font>
      <sz val="9"/>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sz val="9"/>
      <color rgb="FF30457A"/>
      <name val="Verdana"/>
      <family val="2"/>
    </font>
    <font>
      <b/>
      <sz val="16"/>
      <color theme="0"/>
      <name val="Arial Black"/>
      <family val="2"/>
    </font>
    <font>
      <sz val="11"/>
      <color theme="1"/>
      <name val="Antique Olive"/>
      <family val="2"/>
    </font>
    <font>
      <sz val="11"/>
      <name val="Antique Olive"/>
      <family val="2"/>
    </font>
    <font>
      <u/>
      <sz val="11"/>
      <color theme="10"/>
      <name val="Calibri"/>
      <family val="2"/>
      <scheme val="minor"/>
    </font>
    <font>
      <sz val="9"/>
      <name val="Antique Olive"/>
      <family val="2"/>
    </font>
    <font>
      <sz val="10"/>
      <color rgb="FF000000"/>
      <name val="Antique Olive"/>
      <family val="2"/>
    </font>
    <font>
      <sz val="10"/>
      <name val="Antique Olive"/>
      <family val="2"/>
    </font>
    <font>
      <sz val="9"/>
      <color theme="1"/>
      <name val="Antique Olive"/>
      <family val="2"/>
    </font>
    <font>
      <sz val="10"/>
      <color rgb="FF000000"/>
      <name val="Verdana"/>
      <family val="2"/>
    </font>
    <font>
      <sz val="11"/>
      <color rgb="FF000000"/>
      <name val="Calibri"/>
      <family val="2"/>
      <scheme val="minor"/>
    </font>
    <font>
      <b/>
      <sz val="9"/>
      <color indexed="81"/>
      <name val="Tahoma"/>
      <family val="2"/>
    </font>
    <font>
      <sz val="9"/>
      <color indexed="81"/>
      <name val="Tahoma"/>
      <family val="2"/>
    </font>
    <font>
      <sz val="11"/>
      <color theme="1"/>
      <name val="Arial Nova Light"/>
      <family val="2"/>
    </font>
    <font>
      <sz val="11"/>
      <name val="Arial Nova Light"/>
      <family val="2"/>
    </font>
    <font>
      <sz val="11"/>
      <color rgb="FF000000"/>
      <name val="Arial Nova Light"/>
      <family val="2"/>
    </font>
    <font>
      <sz val="9"/>
      <color theme="1"/>
      <name val="Arial Nova Light"/>
      <family val="2"/>
    </font>
    <font>
      <sz val="10"/>
      <color theme="1"/>
      <name val="Arial Nova Light"/>
      <family val="2"/>
    </font>
    <font>
      <sz val="10"/>
      <color theme="1"/>
      <name val="Antique Olive"/>
      <family val="2"/>
    </font>
    <font>
      <sz val="11"/>
      <color rgb="FF000000"/>
      <name val="Antique Olive"/>
      <family val="2"/>
    </font>
    <font>
      <b/>
      <sz val="11"/>
      <color theme="1"/>
      <name val="Antique Olive"/>
      <family val="2"/>
    </font>
    <font>
      <b/>
      <sz val="16"/>
      <color theme="1"/>
      <name val="Arial Black"/>
      <family val="2"/>
    </font>
    <font>
      <b/>
      <sz val="10"/>
      <color theme="1"/>
      <name val="Antique Olive"/>
      <family val="2"/>
    </font>
    <font>
      <b/>
      <sz val="11"/>
      <name val="Antique Olive"/>
      <family val="2"/>
    </font>
    <font>
      <b/>
      <sz val="11"/>
      <color theme="0"/>
      <name val="Calibri"/>
      <family val="2"/>
      <scheme val="minor"/>
    </font>
    <font>
      <b/>
      <sz val="8"/>
      <color theme="0"/>
      <name val="Calibri"/>
      <family val="2"/>
      <scheme val="minor"/>
    </font>
    <font>
      <b/>
      <sz val="10"/>
      <color theme="0"/>
      <name val="Calibri"/>
      <family val="2"/>
      <scheme val="minor"/>
    </font>
    <font>
      <b/>
      <sz val="9"/>
      <color theme="0"/>
      <name val="Calibri"/>
      <family val="2"/>
      <scheme val="minor"/>
    </font>
    <font>
      <b/>
      <sz val="14"/>
      <color theme="0"/>
      <name val="Calibri"/>
      <family val="2"/>
      <scheme val="minor"/>
    </font>
    <font>
      <sz val="10"/>
      <color theme="1"/>
      <name val="Cambria"/>
      <family val="1"/>
      <scheme val="major"/>
    </font>
  </fonts>
  <fills count="10">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style="thin">
        <color auto="1"/>
      </right>
      <top style="medium">
        <color auto="1"/>
      </top>
      <bottom/>
      <diagonal/>
    </border>
  </borders>
  <cellStyleXfs count="9">
    <xf numFmtId="0" fontId="0" fillId="0" borderId="0"/>
    <xf numFmtId="0" fontId="1" fillId="0" borderId="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470">
    <xf numFmtId="0" fontId="0" fillId="0" borderId="0" xfId="0"/>
    <xf numFmtId="0" fontId="2" fillId="0" borderId="0" xfId="0" applyFont="1" applyAlignment="1">
      <alignment horizontal="center" vertical="center"/>
    </xf>
    <xf numFmtId="164" fontId="2" fillId="0" borderId="0" xfId="2" applyFont="1" applyBorder="1" applyAlignment="1">
      <alignment horizontal="center" vertical="center"/>
    </xf>
    <xf numFmtId="164" fontId="0" fillId="0" borderId="0" xfId="2" applyFont="1"/>
    <xf numFmtId="0" fontId="0" fillId="0" borderId="0" xfId="0" applyAlignment="1">
      <alignment horizontal="center"/>
    </xf>
    <xf numFmtId="0" fontId="5" fillId="2" borderId="3" xfId="0" applyFont="1" applyFill="1" applyBorder="1" applyAlignment="1">
      <alignment horizontal="center" vertical="center" wrapText="1"/>
    </xf>
    <xf numFmtId="164" fontId="5" fillId="2" borderId="4" xfId="2"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vertical="center"/>
    </xf>
    <xf numFmtId="17" fontId="5" fillId="2" borderId="0" xfId="0" applyNumberFormat="1" applyFont="1" applyFill="1" applyAlignment="1">
      <alignment vertical="center"/>
    </xf>
    <xf numFmtId="0" fontId="0" fillId="0" borderId="19" xfId="0" applyBorder="1" applyAlignment="1">
      <alignment horizontal="left" vertical="center"/>
    </xf>
    <xf numFmtId="0" fontId="0" fillId="0" borderId="12" xfId="0" applyBorder="1" applyAlignment="1">
      <alignment horizontal="left" vertical="center"/>
    </xf>
    <xf numFmtId="14" fontId="0" fillId="0" borderId="13" xfId="0" applyNumberFormat="1" applyBorder="1" applyAlignment="1">
      <alignment horizontal="left" vertical="center"/>
    </xf>
    <xf numFmtId="17" fontId="0" fillId="0" borderId="10" xfId="0" quotePrefix="1" applyNumberFormat="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3" borderId="9" xfId="0" applyFill="1" applyBorder="1" applyAlignment="1">
      <alignment horizontal="left" vertical="center"/>
    </xf>
    <xf numFmtId="17" fontId="0" fillId="3" borderId="10" xfId="0" quotePrefix="1" applyNumberFormat="1" applyFill="1" applyBorder="1" applyAlignment="1">
      <alignment horizontal="left" vertical="center"/>
    </xf>
    <xf numFmtId="0" fontId="0" fillId="3" borderId="1" xfId="0" applyFill="1" applyBorder="1" applyAlignment="1">
      <alignment horizontal="left" vertical="center"/>
    </xf>
    <xf numFmtId="14" fontId="0" fillId="3" borderId="1" xfId="0" applyNumberFormat="1" applyFill="1" applyBorder="1" applyAlignment="1">
      <alignment horizontal="left" vertical="center"/>
    </xf>
    <xf numFmtId="0" fontId="0" fillId="3" borderId="1" xfId="0" applyFill="1" applyBorder="1" applyAlignment="1">
      <alignment horizontal="left" vertical="center" wrapText="1"/>
    </xf>
    <xf numFmtId="0" fontId="0" fillId="3" borderId="19" xfId="0" applyFill="1" applyBorder="1" applyAlignment="1">
      <alignment horizontal="left" vertical="center"/>
    </xf>
    <xf numFmtId="0" fontId="0" fillId="3" borderId="12" xfId="0" applyFill="1" applyBorder="1" applyAlignment="1">
      <alignment horizontal="left" vertical="center"/>
    </xf>
    <xf numFmtId="14" fontId="0" fillId="3" borderId="13" xfId="0" applyNumberFormat="1" applyFill="1" applyBorder="1" applyAlignment="1">
      <alignment horizontal="left" vertical="center"/>
    </xf>
    <xf numFmtId="14" fontId="0" fillId="3" borderId="11" xfId="0" applyNumberFormat="1" applyFill="1" applyBorder="1" applyAlignment="1">
      <alignment horizontal="left" vertical="center" wrapText="1"/>
    </xf>
    <xf numFmtId="14" fontId="6" fillId="3" borderId="11" xfId="0" applyNumberFormat="1" applyFont="1" applyFill="1" applyBorder="1" applyAlignment="1">
      <alignment horizontal="left" vertical="center" wrapText="1"/>
    </xf>
    <xf numFmtId="14" fontId="0" fillId="0" borderId="11" xfId="0" applyNumberFormat="1" applyBorder="1" applyAlignment="1">
      <alignment horizontal="left" vertical="center"/>
    </xf>
    <xf numFmtId="14" fontId="0" fillId="3" borderId="11" xfId="0" applyNumberFormat="1" applyFill="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14" fontId="0" fillId="0" borderId="11" xfId="0" applyNumberFormat="1" applyBorder="1" applyAlignment="1">
      <alignment horizontal="left" vertical="center" wrapText="1"/>
    </xf>
    <xf numFmtId="14" fontId="0" fillId="0" borderId="11" xfId="0" quotePrefix="1"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left"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8" fillId="0" borderId="1" xfId="0" applyNumberFormat="1" applyFont="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0" fillId="0" borderId="12" xfId="0" applyBorder="1" applyAlignment="1">
      <alignment horizontal="left" vertical="center" wrapText="1"/>
    </xf>
    <xf numFmtId="0" fontId="9" fillId="0" borderId="1" xfId="0" applyFont="1" applyBorder="1" applyAlignment="1">
      <alignment horizontal="left" vertical="center" wrapText="1"/>
    </xf>
    <xf numFmtId="0" fontId="0" fillId="0" borderId="12" xfId="0" applyBorder="1" applyAlignment="1">
      <alignment horizontal="center" vertical="center" wrapText="1"/>
    </xf>
    <xf numFmtId="14" fontId="7" fillId="0" borderId="1" xfId="0" applyNumberFormat="1" applyFont="1" applyBorder="1" applyAlignment="1">
      <alignment horizontal="center" vertical="center" wrapText="1"/>
    </xf>
    <xf numFmtId="0" fontId="10" fillId="0" borderId="0" xfId="0" applyFont="1" applyAlignment="1">
      <alignment horizontal="center" vertical="center"/>
    </xf>
    <xf numFmtId="0" fontId="7" fillId="0" borderId="6" xfId="0" applyFont="1" applyBorder="1" applyAlignment="1">
      <alignment horizontal="center" vertical="center"/>
    </xf>
    <xf numFmtId="14" fontId="7"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14" fontId="0" fillId="3" borderId="1" xfId="0" applyNumberFormat="1" applyFill="1" applyBorder="1" applyAlignment="1">
      <alignment horizontal="left" vertical="center" wrapText="1"/>
    </xf>
    <xf numFmtId="14" fontId="0" fillId="0" borderId="1" xfId="0" applyNumberFormat="1" applyBorder="1" applyAlignment="1">
      <alignment horizontal="left" vertical="center" wrapText="1"/>
    </xf>
    <xf numFmtId="0" fontId="0" fillId="0" borderId="12" xfId="0" applyBorder="1" applyAlignment="1">
      <alignment horizontal="center" vertical="center"/>
    </xf>
    <xf numFmtId="0" fontId="0" fillId="3" borderId="12" xfId="0" applyFill="1" applyBorder="1" applyAlignment="1">
      <alignment horizontal="center" vertical="center"/>
    </xf>
    <xf numFmtId="0" fontId="12" fillId="0" borderId="1" xfId="0" applyFont="1" applyBorder="1" applyAlignment="1">
      <alignment horizontal="center" vertical="center"/>
    </xf>
    <xf numFmtId="14" fontId="13" fillId="0" borderId="1" xfId="0" applyNumberFormat="1" applyFont="1" applyBorder="1" applyAlignment="1">
      <alignment horizontal="center" vertical="center"/>
    </xf>
    <xf numFmtId="49" fontId="15" fillId="0" borderId="1" xfId="5" applyNumberFormat="1" applyFont="1" applyFill="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26" xfId="0" applyFont="1" applyBorder="1" applyAlignment="1">
      <alignment horizontal="center" vertical="center" wrapText="1"/>
    </xf>
    <xf numFmtId="14" fontId="12" fillId="0" borderId="1" xfId="0" applyNumberFormat="1" applyFont="1" applyBorder="1" applyAlignment="1">
      <alignment horizontal="center" vertical="center"/>
    </xf>
    <xf numFmtId="49" fontId="13" fillId="0" borderId="1" xfId="5" applyNumberFormat="1" applyFont="1" applyFill="1" applyBorder="1" applyAlignment="1">
      <alignment horizontal="left" vertical="center"/>
    </xf>
    <xf numFmtId="0" fontId="12" fillId="3" borderId="1" xfId="0" applyFont="1" applyFill="1" applyBorder="1" applyAlignment="1">
      <alignment horizontal="center" vertical="center"/>
    </xf>
    <xf numFmtId="14" fontId="13" fillId="3" borderId="1" xfId="0" applyNumberFormat="1" applyFont="1" applyFill="1" applyBorder="1" applyAlignment="1">
      <alignment horizontal="center" vertical="center"/>
    </xf>
    <xf numFmtId="49" fontId="15" fillId="3" borderId="1" xfId="5" applyNumberFormat="1" applyFont="1" applyFill="1" applyBorder="1" applyAlignment="1">
      <alignment horizontal="left" vertical="center" wrapText="1"/>
    </xf>
    <xf numFmtId="14" fontId="12"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left" vertical="center"/>
    </xf>
    <xf numFmtId="49" fontId="15" fillId="0" borderId="1" xfId="5" applyNumberFormat="1" applyFont="1" applyFill="1" applyBorder="1" applyAlignment="1">
      <alignment horizontal="center" vertical="center" wrapText="1"/>
    </xf>
    <xf numFmtId="0" fontId="17" fillId="0" borderId="1" xfId="0" applyFont="1" applyBorder="1" applyAlignment="1">
      <alignment horizontal="center" vertical="center"/>
    </xf>
    <xf numFmtId="14" fontId="12" fillId="3" borderId="1" xfId="0" applyNumberFormat="1" applyFont="1" applyFill="1" applyBorder="1" applyAlignment="1">
      <alignment horizontal="center" vertical="center"/>
    </xf>
    <xf numFmtId="0" fontId="18" fillId="3" borderId="1" xfId="0" applyFont="1" applyFill="1" applyBorder="1" applyAlignment="1">
      <alignment horizontal="left" vertical="center" wrapText="1"/>
    </xf>
    <xf numFmtId="14" fontId="12" fillId="3" borderId="2" xfId="0" applyNumberFormat="1" applyFont="1" applyFill="1" applyBorder="1" applyAlignment="1">
      <alignment horizontal="center" vertical="center"/>
    </xf>
    <xf numFmtId="0" fontId="19" fillId="0" borderId="0" xfId="0" applyFont="1" applyAlignment="1">
      <alignment horizontal="center" vertical="center"/>
    </xf>
    <xf numFmtId="14" fontId="12" fillId="0" borderId="1" xfId="0" applyNumberFormat="1" applyFont="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2"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49" fontId="8" fillId="0" borderId="1" xfId="5" applyNumberFormat="1" applyFont="1" applyFill="1" applyBorder="1" applyAlignment="1">
      <alignment horizontal="left" vertical="center" wrapText="1"/>
    </xf>
    <xf numFmtId="0" fontId="8" fillId="0" borderId="0" xfId="0" applyFont="1" applyAlignment="1">
      <alignment horizontal="center" vertical="center"/>
    </xf>
    <xf numFmtId="0" fontId="0" fillId="5" borderId="1" xfId="0" applyFill="1" applyBorder="1" applyAlignment="1">
      <alignment horizontal="center" vertical="center"/>
    </xf>
    <xf numFmtId="14" fontId="8" fillId="0" borderId="1" xfId="5" quotePrefix="1" applyNumberFormat="1" applyFont="1" applyFill="1" applyBorder="1" applyAlignment="1">
      <alignment horizontal="left" vertical="center" wrapText="1"/>
    </xf>
    <xf numFmtId="14" fontId="8" fillId="0" borderId="1" xfId="0" applyNumberFormat="1" applyFont="1" applyBorder="1" applyAlignment="1">
      <alignment horizontal="left" vertical="center"/>
    </xf>
    <xf numFmtId="0" fontId="7" fillId="0" borderId="1" xfId="0" applyFont="1" applyBorder="1" applyAlignment="1">
      <alignment vertical="center"/>
    </xf>
    <xf numFmtId="49" fontId="8" fillId="0" borderId="1" xfId="5" applyNumberFormat="1" applyFont="1" applyFill="1" applyBorder="1" applyAlignment="1">
      <alignment horizontal="center" vertical="center" wrapText="1"/>
    </xf>
    <xf numFmtId="17" fontId="8" fillId="0" borderId="1" xfId="5" applyNumberFormat="1" applyFont="1" applyFill="1" applyBorder="1" applyAlignment="1">
      <alignment horizontal="center" vertical="center" wrapText="1"/>
    </xf>
    <xf numFmtId="0" fontId="0" fillId="5" borderId="9" xfId="0" applyFill="1" applyBorder="1" applyAlignment="1">
      <alignment horizontal="left" vertical="center"/>
    </xf>
    <xf numFmtId="17" fontId="0" fillId="5" borderId="10" xfId="0" quotePrefix="1" applyNumberFormat="1" applyFill="1" applyBorder="1" applyAlignment="1">
      <alignment horizontal="left" vertical="center"/>
    </xf>
    <xf numFmtId="0" fontId="0" fillId="5" borderId="1" xfId="0" applyFill="1" applyBorder="1" applyAlignment="1">
      <alignment horizontal="left"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14" fontId="0" fillId="5" borderId="1" xfId="0" applyNumberFormat="1" applyFill="1" applyBorder="1" applyAlignment="1">
      <alignment horizontal="center" vertical="center" wrapText="1"/>
    </xf>
    <xf numFmtId="0" fontId="0" fillId="5" borderId="19" xfId="0" applyFill="1" applyBorder="1" applyAlignment="1">
      <alignment horizontal="left" vertical="center"/>
    </xf>
    <xf numFmtId="0" fontId="0" fillId="5" borderId="12" xfId="0" applyFill="1" applyBorder="1" applyAlignment="1">
      <alignment horizontal="left" vertical="center"/>
    </xf>
    <xf numFmtId="0" fontId="0" fillId="5" borderId="12" xfId="0" applyFill="1" applyBorder="1" applyAlignment="1">
      <alignment horizontal="center" vertical="center" wrapText="1"/>
    </xf>
    <xf numFmtId="0" fontId="0" fillId="0" borderId="26" xfId="0" applyBorder="1" applyAlignment="1">
      <alignment horizontal="center" vertical="center" wrapText="1"/>
    </xf>
    <xf numFmtId="49" fontId="8" fillId="0" borderId="1" xfId="5" applyNumberFormat="1" applyFont="1" applyFill="1" applyBorder="1" applyAlignment="1">
      <alignment horizontal="center" vertical="center"/>
    </xf>
    <xf numFmtId="17" fontId="8" fillId="5" borderId="1" xfId="5" applyNumberFormat="1" applyFont="1" applyFill="1" applyBorder="1" applyAlignment="1">
      <alignment horizontal="left" vertical="center" wrapText="1"/>
    </xf>
    <xf numFmtId="14" fontId="8" fillId="5" borderId="1" xfId="5" quotePrefix="1" applyNumberFormat="1" applyFont="1" applyFill="1" applyBorder="1" applyAlignment="1">
      <alignment horizontal="left" vertical="center" wrapText="1"/>
    </xf>
    <xf numFmtId="14" fontId="0" fillId="5" borderId="1" xfId="0" applyNumberFormat="1" applyFill="1" applyBorder="1" applyAlignment="1">
      <alignment horizontal="left" vertical="center"/>
    </xf>
    <xf numFmtId="17" fontId="0" fillId="0" borderId="14" xfId="0" quotePrefix="1" applyNumberFormat="1" applyBorder="1" applyAlignment="1">
      <alignment horizontal="left" vertical="center"/>
    </xf>
    <xf numFmtId="0" fontId="20" fillId="0" borderId="1" xfId="0" applyFont="1" applyBorder="1" applyAlignment="1">
      <alignment horizontal="center" vertical="center"/>
    </xf>
    <xf numFmtId="14" fontId="8" fillId="0" borderId="1" xfId="5" quotePrefix="1" applyNumberFormat="1" applyFont="1" applyFill="1" applyBorder="1" applyAlignment="1">
      <alignment horizontal="left" vertical="center"/>
    </xf>
    <xf numFmtId="14" fontId="8" fillId="5" borderId="1" xfId="5" quotePrefix="1"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17" fontId="23" fillId="0" borderId="1" xfId="0" quotePrefix="1" applyNumberFormat="1" applyFont="1" applyBorder="1" applyAlignment="1">
      <alignment horizontal="left" vertical="center"/>
    </xf>
    <xf numFmtId="14" fontId="23" fillId="0" borderId="1" xfId="0" applyNumberFormat="1" applyFont="1" applyBorder="1" applyAlignment="1">
      <alignment horizontal="center" vertical="center"/>
    </xf>
    <xf numFmtId="49" fontId="24" fillId="0" borderId="1" xfId="5" applyNumberFormat="1" applyFont="1" applyFill="1" applyBorder="1" applyAlignment="1">
      <alignment horizontal="left" vertical="center" wrapText="1"/>
    </xf>
    <xf numFmtId="14" fontId="23" fillId="0" borderId="1" xfId="0" applyNumberFormat="1" applyFont="1" applyBorder="1" applyAlignment="1">
      <alignment horizontal="center" vertical="center" wrapText="1"/>
    </xf>
    <xf numFmtId="14" fontId="23" fillId="0" borderId="1" xfId="0" applyNumberFormat="1" applyFont="1" applyBorder="1" applyAlignment="1">
      <alignment horizontal="left" vertical="center"/>
    </xf>
    <xf numFmtId="0" fontId="23" fillId="5" borderId="1" xfId="0" applyFont="1" applyFill="1" applyBorder="1" applyAlignment="1">
      <alignment horizontal="center" vertical="center" wrapText="1"/>
    </xf>
    <xf numFmtId="0" fontId="23" fillId="5" borderId="1" xfId="0" applyFont="1" applyFill="1" applyBorder="1" applyAlignment="1">
      <alignment horizontal="center" vertical="center"/>
    </xf>
    <xf numFmtId="0" fontId="23" fillId="5" borderId="1" xfId="0" applyFont="1" applyFill="1" applyBorder="1" applyAlignment="1">
      <alignment horizontal="left" vertical="center"/>
    </xf>
    <xf numFmtId="0" fontId="23" fillId="5" borderId="1" xfId="0" applyFont="1" applyFill="1" applyBorder="1" applyAlignment="1">
      <alignment horizontal="left" vertical="center" wrapText="1"/>
    </xf>
    <xf numFmtId="17" fontId="23" fillId="5" borderId="1" xfId="0" quotePrefix="1" applyNumberFormat="1" applyFont="1" applyFill="1" applyBorder="1" applyAlignment="1">
      <alignment horizontal="left" vertical="center"/>
    </xf>
    <xf numFmtId="14" fontId="23" fillId="5" borderId="1" xfId="0" applyNumberFormat="1" applyFont="1" applyFill="1" applyBorder="1" applyAlignment="1">
      <alignment horizontal="center" vertical="center"/>
    </xf>
    <xf numFmtId="14" fontId="24" fillId="5" borderId="1" xfId="5" quotePrefix="1" applyNumberFormat="1" applyFont="1" applyFill="1" applyBorder="1" applyAlignment="1">
      <alignment horizontal="left" vertical="center" wrapText="1"/>
    </xf>
    <xf numFmtId="14" fontId="24" fillId="0" borderId="1" xfId="5" quotePrefix="1" applyNumberFormat="1" applyFont="1" applyFill="1" applyBorder="1" applyAlignment="1">
      <alignment horizontal="left" vertical="center" wrapText="1"/>
    </xf>
    <xf numFmtId="14" fontId="24" fillId="5" borderId="1" xfId="0" applyNumberFormat="1" applyFont="1" applyFill="1" applyBorder="1" applyAlignment="1">
      <alignment horizontal="center" vertical="center"/>
    </xf>
    <xf numFmtId="14" fontId="23" fillId="5" borderId="1" xfId="0" applyNumberFormat="1" applyFont="1" applyFill="1" applyBorder="1" applyAlignment="1">
      <alignment horizontal="left" vertical="center" wrapText="1"/>
    </xf>
    <xf numFmtId="14" fontId="23" fillId="5" borderId="1" xfId="0" applyNumberFormat="1" applyFont="1" applyFill="1" applyBorder="1" applyAlignment="1">
      <alignment horizontal="center" vertical="center" wrapText="1"/>
    </xf>
    <xf numFmtId="14" fontId="24" fillId="5" borderId="1" xfId="0" applyNumberFormat="1" applyFont="1" applyFill="1" applyBorder="1" applyAlignment="1">
      <alignment horizontal="center" vertical="center" wrapText="1"/>
    </xf>
    <xf numFmtId="14" fontId="23" fillId="5" borderId="1" xfId="0" applyNumberFormat="1" applyFont="1" applyFill="1" applyBorder="1" applyAlignment="1">
      <alignment horizontal="left" vertical="center"/>
    </xf>
    <xf numFmtId="14" fontId="24" fillId="5" borderId="1" xfId="5" quotePrefix="1" applyNumberFormat="1" applyFont="1" applyFill="1" applyBorder="1" applyAlignment="1">
      <alignment horizontal="center" vertical="center" wrapText="1"/>
    </xf>
    <xf numFmtId="0" fontId="25" fillId="5" borderId="1" xfId="0" applyFont="1" applyFill="1" applyBorder="1" applyAlignment="1">
      <alignment horizontal="center" vertical="center"/>
    </xf>
    <xf numFmtId="14" fontId="24" fillId="0" borderId="1" xfId="0" applyNumberFormat="1" applyFont="1" applyBorder="1" applyAlignment="1">
      <alignment horizontal="center" vertical="center"/>
    </xf>
    <xf numFmtId="14" fontId="24" fillId="0" borderId="1" xfId="0" applyNumberFormat="1" applyFont="1" applyBorder="1" applyAlignment="1">
      <alignment horizontal="center" vertical="center" wrapText="1"/>
    </xf>
    <xf numFmtId="0" fontId="26" fillId="5" borderId="1" xfId="0" applyFont="1" applyFill="1" applyBorder="1" applyAlignment="1">
      <alignment horizontal="left" vertical="center" wrapText="1"/>
    </xf>
    <xf numFmtId="14" fontId="12" fillId="0" borderId="0" xfId="0" applyNumberFormat="1" applyFont="1" applyAlignment="1">
      <alignment horizontal="center" vertical="center"/>
    </xf>
    <xf numFmtId="0" fontId="12" fillId="0" borderId="1" xfId="0" applyFont="1" applyBorder="1" applyAlignment="1">
      <alignment horizontal="left" vertical="center" wrapText="1"/>
    </xf>
    <xf numFmtId="0" fontId="12" fillId="5" borderId="1" xfId="0" applyFont="1" applyFill="1" applyBorder="1" applyAlignment="1">
      <alignment horizontal="left" vertical="center"/>
    </xf>
    <xf numFmtId="0" fontId="12" fillId="5" borderId="1" xfId="0" applyFont="1" applyFill="1" applyBorder="1" applyAlignment="1">
      <alignment horizontal="center" vertical="center"/>
    </xf>
    <xf numFmtId="17" fontId="12" fillId="5" borderId="1" xfId="0" quotePrefix="1" applyNumberFormat="1" applyFont="1" applyFill="1" applyBorder="1" applyAlignment="1">
      <alignment horizontal="left" vertical="center"/>
    </xf>
    <xf numFmtId="14" fontId="12" fillId="5" borderId="1" xfId="0" applyNumberFormat="1" applyFont="1" applyFill="1" applyBorder="1" applyAlignment="1">
      <alignment horizontal="center" vertical="center"/>
    </xf>
    <xf numFmtId="0" fontId="12" fillId="5"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left" vertical="center"/>
    </xf>
    <xf numFmtId="0" fontId="28" fillId="5" borderId="1" xfId="0" applyFont="1" applyFill="1" applyBorder="1" applyAlignment="1">
      <alignment horizontal="left" vertical="center"/>
    </xf>
    <xf numFmtId="0" fontId="28" fillId="5" borderId="1" xfId="0" applyFont="1" applyFill="1" applyBorder="1" applyAlignment="1">
      <alignment horizontal="center" vertical="center"/>
    </xf>
    <xf numFmtId="17" fontId="28" fillId="5" borderId="1" xfId="0" quotePrefix="1" applyNumberFormat="1" applyFont="1" applyFill="1" applyBorder="1" applyAlignment="1">
      <alignment horizontal="left" vertical="center"/>
    </xf>
    <xf numFmtId="14" fontId="28" fillId="5" borderId="1" xfId="0" applyNumberFormat="1" applyFont="1" applyFill="1" applyBorder="1" applyAlignment="1">
      <alignment horizontal="center" vertical="center"/>
    </xf>
    <xf numFmtId="0" fontId="28" fillId="5" borderId="1" xfId="0" applyFont="1" applyFill="1" applyBorder="1" applyAlignment="1">
      <alignment horizontal="left" vertical="center" wrapText="1"/>
    </xf>
    <xf numFmtId="14" fontId="28"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14" fontId="28" fillId="5" borderId="1" xfId="0" applyNumberFormat="1" applyFont="1" applyFill="1" applyBorder="1" applyAlignment="1">
      <alignment horizontal="left"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17" fontId="17" fillId="0" borderId="1" xfId="0" quotePrefix="1" applyNumberFormat="1" applyFont="1" applyBorder="1" applyAlignment="1">
      <alignment horizontal="left"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14" fontId="17" fillId="0" borderId="1" xfId="0" applyNumberFormat="1" applyFont="1" applyBorder="1" applyAlignment="1">
      <alignment horizontal="center" vertical="center" wrapText="1"/>
    </xf>
    <xf numFmtId="14" fontId="17" fillId="0" borderId="1" xfId="0" applyNumberFormat="1" applyFont="1" applyBorder="1" applyAlignment="1">
      <alignment horizontal="left"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xf>
    <xf numFmtId="17" fontId="17" fillId="3" borderId="1" xfId="0" quotePrefix="1" applyNumberFormat="1" applyFont="1" applyFill="1" applyBorder="1" applyAlignment="1">
      <alignment horizontal="left" vertical="center"/>
    </xf>
    <xf numFmtId="0" fontId="17" fillId="3" borderId="1" xfId="0" applyFont="1" applyFill="1" applyBorder="1" applyAlignment="1">
      <alignment horizontal="left" vertical="center" wrapText="1"/>
    </xf>
    <xf numFmtId="14" fontId="17" fillId="3" borderId="1" xfId="0" applyNumberFormat="1" applyFont="1" applyFill="1" applyBorder="1" applyAlignment="1">
      <alignment horizontal="left" vertical="center"/>
    </xf>
    <xf numFmtId="0" fontId="28"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9" fillId="0" borderId="1" xfId="0" applyFont="1" applyBorder="1" applyAlignment="1">
      <alignment horizontal="center" vertical="center"/>
    </xf>
    <xf numFmtId="0" fontId="17" fillId="6" borderId="1" xfId="0" applyFont="1" applyFill="1" applyBorder="1" applyAlignment="1">
      <alignment horizontal="left" vertical="center"/>
    </xf>
    <xf numFmtId="0" fontId="12" fillId="6" borderId="1" xfId="0" applyFont="1" applyFill="1" applyBorder="1" applyAlignment="1">
      <alignment horizontal="center" vertical="center"/>
    </xf>
    <xf numFmtId="17" fontId="17" fillId="6" borderId="1" xfId="0" quotePrefix="1" applyNumberFormat="1" applyFont="1" applyFill="1" applyBorder="1" applyAlignment="1">
      <alignment horizontal="left" vertical="center"/>
    </xf>
    <xf numFmtId="14" fontId="12"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14" fontId="12"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6" xfId="0" applyFont="1" applyFill="1" applyBorder="1" applyAlignment="1">
      <alignment horizontal="center" vertical="center"/>
    </xf>
    <xf numFmtId="14" fontId="12" fillId="6" borderId="6" xfId="0" applyNumberFormat="1" applyFont="1" applyFill="1" applyBorder="1" applyAlignment="1">
      <alignment horizontal="center" vertical="center"/>
    </xf>
    <xf numFmtId="0" fontId="16" fillId="6" borderId="0" xfId="0" applyFont="1" applyFill="1" applyAlignment="1">
      <alignment horizontal="center" vertical="center"/>
    </xf>
    <xf numFmtId="0" fontId="16" fillId="0" borderId="0" xfId="0" applyFont="1" applyAlignment="1">
      <alignment horizontal="center" vertical="center"/>
    </xf>
    <xf numFmtId="14" fontId="12" fillId="6" borderId="0" xfId="0" applyNumberFormat="1" applyFont="1" applyFill="1" applyAlignment="1">
      <alignment horizontal="center" vertical="center"/>
    </xf>
    <xf numFmtId="0" fontId="28" fillId="6" borderId="1" xfId="0" applyFont="1" applyFill="1" applyBorder="1" applyAlignment="1">
      <alignment horizontal="center" vertical="center" wrapText="1"/>
    </xf>
    <xf numFmtId="0" fontId="30" fillId="6" borderId="1" xfId="0" applyFont="1" applyFill="1" applyBorder="1" applyAlignment="1">
      <alignment horizontal="center" vertical="center"/>
    </xf>
    <xf numFmtId="14" fontId="30" fillId="6" borderId="1" xfId="0" applyNumberFormat="1" applyFont="1" applyFill="1" applyBorder="1" applyAlignment="1">
      <alignment horizontal="center" vertical="center"/>
    </xf>
    <xf numFmtId="0" fontId="18" fillId="6" borderId="1" xfId="0" applyFont="1" applyFill="1" applyBorder="1" applyAlignment="1">
      <alignment horizontal="left" vertical="center" wrapText="1"/>
    </xf>
    <xf numFmtId="14" fontId="30" fillId="6" borderId="1" xfId="0" applyNumberFormat="1" applyFont="1" applyFill="1" applyBorder="1" applyAlignment="1">
      <alignment horizontal="center" vertical="center" wrapText="1"/>
    </xf>
    <xf numFmtId="14" fontId="12" fillId="6" borderId="1" xfId="0" applyNumberFormat="1" applyFont="1" applyFill="1" applyBorder="1" applyAlignment="1">
      <alignment horizontal="left" vertical="center"/>
    </xf>
    <xf numFmtId="0" fontId="12" fillId="6" borderId="1" xfId="0" applyFont="1" applyFill="1" applyBorder="1" applyAlignment="1">
      <alignment horizontal="left" vertical="center" wrapText="1"/>
    </xf>
    <xf numFmtId="0" fontId="28" fillId="0" borderId="1" xfId="0" applyFont="1" applyBorder="1" applyAlignment="1">
      <alignment horizontal="left" vertical="center" wrapText="1"/>
    </xf>
    <xf numFmtId="0" fontId="30" fillId="0" borderId="1" xfId="0" applyFont="1" applyBorder="1" applyAlignment="1">
      <alignment horizontal="center" vertical="center"/>
    </xf>
    <xf numFmtId="14" fontId="30" fillId="0" borderId="1" xfId="0" applyNumberFormat="1" applyFont="1" applyBorder="1" applyAlignment="1">
      <alignment horizontal="center" vertical="center"/>
    </xf>
    <xf numFmtId="14" fontId="30" fillId="0" borderId="1" xfId="0" applyNumberFormat="1" applyFont="1" applyBorder="1" applyAlignment="1">
      <alignment horizontal="center" vertical="center" wrapText="1"/>
    </xf>
    <xf numFmtId="0" fontId="5" fillId="2" borderId="0" xfId="0" applyFont="1" applyFill="1" applyAlignment="1">
      <alignmen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left" vertical="center"/>
    </xf>
    <xf numFmtId="0" fontId="30" fillId="5" borderId="1" xfId="0" applyFont="1" applyFill="1" applyBorder="1" applyAlignment="1">
      <alignment horizontal="center" vertical="center"/>
    </xf>
    <xf numFmtId="17" fontId="17" fillId="5" borderId="1" xfId="0" quotePrefix="1" applyNumberFormat="1" applyFont="1" applyFill="1" applyBorder="1" applyAlignment="1">
      <alignment horizontal="left" vertical="center"/>
    </xf>
    <xf numFmtId="14" fontId="30" fillId="5"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14" fontId="30" fillId="5" borderId="1" xfId="0" applyNumberFormat="1" applyFont="1" applyFill="1" applyBorder="1" applyAlignment="1">
      <alignment horizontal="center" vertical="center" wrapText="1"/>
    </xf>
    <xf numFmtId="14" fontId="12" fillId="5" borderId="0" xfId="0" applyNumberFormat="1" applyFont="1" applyFill="1" applyAlignment="1">
      <alignment horizontal="center" vertical="center"/>
    </xf>
    <xf numFmtId="0" fontId="30"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left" vertical="center"/>
    </xf>
    <xf numFmtId="0" fontId="30" fillId="7" borderId="1" xfId="0" applyFont="1" applyFill="1" applyBorder="1" applyAlignment="1">
      <alignment horizontal="center" vertical="center"/>
    </xf>
    <xf numFmtId="17" fontId="17" fillId="7" borderId="1" xfId="0" quotePrefix="1" applyNumberFormat="1" applyFont="1" applyFill="1" applyBorder="1" applyAlignment="1">
      <alignment horizontal="left" vertical="center"/>
    </xf>
    <xf numFmtId="14" fontId="30" fillId="7" borderId="1" xfId="0" applyNumberFormat="1" applyFont="1" applyFill="1" applyBorder="1" applyAlignment="1">
      <alignment horizontal="center" vertical="center"/>
    </xf>
    <xf numFmtId="0" fontId="12" fillId="7" borderId="1"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2" fillId="7" borderId="1" xfId="0" applyFont="1" applyFill="1" applyBorder="1" applyAlignment="1">
      <alignment horizontal="center" vertical="center"/>
    </xf>
    <xf numFmtId="14" fontId="12" fillId="7"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xf>
    <xf numFmtId="14" fontId="30" fillId="3" borderId="1"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wrapText="1"/>
    </xf>
    <xf numFmtId="14" fontId="30" fillId="3" borderId="1" xfId="0" applyNumberFormat="1" applyFont="1" applyFill="1" applyBorder="1" applyAlignment="1">
      <alignment horizontal="center" vertical="center" wrapText="1"/>
    </xf>
    <xf numFmtId="14" fontId="18" fillId="0" borderId="2"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4" fontId="17" fillId="0" borderId="0" xfId="2"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14" fontId="33" fillId="0" borderId="1" xfId="0" applyNumberFormat="1" applyFont="1" applyBorder="1" applyAlignment="1">
      <alignment horizontal="center" vertical="center" wrapText="1"/>
    </xf>
    <xf numFmtId="0" fontId="29" fillId="0" borderId="0" xfId="0" applyFont="1" applyAlignment="1">
      <alignment horizontal="center" vertical="center"/>
    </xf>
    <xf numFmtId="14" fontId="18" fillId="9" borderId="2" xfId="0" applyNumberFormat="1" applyFont="1" applyFill="1" applyBorder="1" applyAlignment="1">
      <alignment horizontal="center" vertical="center" wrapText="1"/>
    </xf>
    <xf numFmtId="0" fontId="27" fillId="0" borderId="1" xfId="0" applyFont="1" applyBorder="1" applyAlignment="1">
      <alignment horizontal="left" vertical="center" wrapText="1"/>
    </xf>
    <xf numFmtId="0" fontId="0" fillId="0" borderId="0" xfId="0" applyAlignment="1">
      <alignment horizontal="left"/>
    </xf>
    <xf numFmtId="17" fontId="17" fillId="0" borderId="1" xfId="0" quotePrefix="1" applyNumberFormat="1" applyFont="1" applyBorder="1" applyAlignment="1">
      <alignment horizontal="center" vertical="center"/>
    </xf>
    <xf numFmtId="14" fontId="18" fillId="0" borderId="1" xfId="0" applyNumberFormat="1" applyFont="1" applyBorder="1" applyAlignment="1">
      <alignment horizontal="center" vertical="center" wrapText="1"/>
    </xf>
    <xf numFmtId="0" fontId="0" fillId="0" borderId="1" xfId="0" applyBorder="1" applyAlignment="1">
      <alignment horizontal="center"/>
    </xf>
    <xf numFmtId="14" fontId="30" fillId="9" borderId="1" xfId="0" applyNumberFormat="1" applyFont="1" applyFill="1" applyBorder="1" applyAlignment="1">
      <alignment horizontal="center" vertical="center"/>
    </xf>
    <xf numFmtId="0" fontId="3" fillId="0" borderId="0" xfId="0" applyFont="1"/>
    <xf numFmtId="0" fontId="34" fillId="4" borderId="17"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27" xfId="0" applyFont="1" applyFill="1" applyBorder="1" applyAlignment="1">
      <alignment horizontal="center" vertical="center" wrapText="1"/>
    </xf>
    <xf numFmtId="14" fontId="36" fillId="4" borderId="17" xfId="0" applyNumberFormat="1" applyFont="1" applyFill="1" applyBorder="1" applyAlignment="1">
      <alignment horizontal="center" vertical="center" wrapText="1"/>
    </xf>
    <xf numFmtId="14" fontId="36" fillId="4" borderId="27" xfId="0" applyNumberFormat="1"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7" fillId="4" borderId="17" xfId="0" applyFont="1" applyFill="1" applyBorder="1" applyAlignment="1">
      <alignment horizontal="center" vertical="center" wrapText="1"/>
    </xf>
    <xf numFmtId="44" fontId="36" fillId="4" borderId="17" xfId="0" applyNumberFormat="1" applyFont="1" applyFill="1" applyBorder="1" applyAlignment="1">
      <alignment horizontal="center" vertical="center" wrapText="1"/>
    </xf>
    <xf numFmtId="49" fontId="36" fillId="4" borderId="27" xfId="0" applyNumberFormat="1" applyFont="1" applyFill="1" applyBorder="1" applyAlignment="1">
      <alignment horizontal="center" vertical="center" wrapText="1"/>
    </xf>
    <xf numFmtId="0" fontId="0" fillId="0" borderId="0" xfId="0" applyAlignment="1">
      <alignment vertical="center"/>
    </xf>
    <xf numFmtId="14" fontId="27" fillId="0" borderId="1" xfId="0" applyNumberFormat="1" applyFont="1" applyBorder="1" applyAlignment="1">
      <alignment horizontal="center" vertical="center" wrapText="1"/>
    </xf>
    <xf numFmtId="44" fontId="23" fillId="0" borderId="1" xfId="4" applyFont="1" applyFill="1" applyBorder="1" applyAlignment="1">
      <alignment horizontal="center" vertical="center" wrapText="1"/>
    </xf>
    <xf numFmtId="0" fontId="39" fillId="0" borderId="0" xfId="0" applyFont="1" applyAlignment="1">
      <alignment vertical="center"/>
    </xf>
    <xf numFmtId="14" fontId="0" fillId="0" borderId="0" xfId="0" applyNumberFormat="1" applyAlignment="1">
      <alignment horizontal="center"/>
    </xf>
    <xf numFmtId="44" fontId="0" fillId="0" borderId="0" xfId="0" applyNumberFormat="1"/>
    <xf numFmtId="49" fontId="0" fillId="0" borderId="0" xfId="0" applyNumberFormat="1" applyAlignment="1">
      <alignment horizontal="center"/>
    </xf>
    <xf numFmtId="49" fontId="23" fillId="0" borderId="1" xfId="0" applyNumberFormat="1" applyFont="1" applyBorder="1" applyAlignment="1">
      <alignment horizontal="center" vertical="center" wrapText="1"/>
    </xf>
    <xf numFmtId="0" fontId="27" fillId="0" borderId="1" xfId="0" quotePrefix="1" applyFont="1" applyBorder="1" applyAlignment="1">
      <alignment horizontal="left" vertical="center" wrapText="1"/>
    </xf>
    <xf numFmtId="17" fontId="11" fillId="4" borderId="23" xfId="0" quotePrefix="1" applyNumberFormat="1"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164" fontId="0" fillId="0" borderId="17" xfId="2" applyFont="1" applyBorder="1" applyAlignment="1">
      <alignment horizontal="center" vertical="center"/>
    </xf>
    <xf numFmtId="164" fontId="0" fillId="0" borderId="7" xfId="2" applyFont="1" applyBorder="1" applyAlignment="1">
      <alignment horizontal="center" vertical="center"/>
    </xf>
    <xf numFmtId="164" fontId="0" fillId="0" borderId="19" xfId="2" applyFont="1"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5" fillId="2" borderId="0" xfId="0" applyFont="1" applyFill="1" applyAlignment="1">
      <alignment horizontal="left" vertical="center" wrapText="1"/>
    </xf>
    <xf numFmtId="0" fontId="3" fillId="0" borderId="8" xfId="0" applyFont="1" applyBorder="1" applyAlignment="1">
      <alignment horizontal="center"/>
    </xf>
    <xf numFmtId="0" fontId="5" fillId="2" borderId="4"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xf>
    <xf numFmtId="0" fontId="0" fillId="3" borderId="17" xfId="0" applyFill="1" applyBorder="1" applyAlignment="1">
      <alignment horizontal="left" vertical="center" wrapText="1"/>
    </xf>
    <xf numFmtId="0" fontId="0" fillId="3" borderId="7" xfId="0" applyFill="1" applyBorder="1" applyAlignment="1">
      <alignment horizontal="left" vertical="center" wrapText="1"/>
    </xf>
    <xf numFmtId="0" fontId="0" fillId="3" borderId="2" xfId="0" applyFill="1" applyBorder="1" applyAlignment="1">
      <alignment horizontal="left" vertical="center" wrapText="1"/>
    </xf>
    <xf numFmtId="0" fontId="0" fillId="3" borderId="6" xfId="0" applyFill="1" applyBorder="1" applyAlignment="1">
      <alignment horizontal="left" vertical="center" wrapText="1"/>
    </xf>
    <xf numFmtId="0" fontId="0" fillId="3" borderId="22" xfId="0" applyFill="1" applyBorder="1" applyAlignment="1">
      <alignment horizontal="left" vertical="center" wrapText="1"/>
    </xf>
    <xf numFmtId="0" fontId="0" fillId="3" borderId="14" xfId="0" applyFill="1" applyBorder="1" applyAlignment="1">
      <alignment horizontal="left"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8" xfId="0" applyFill="1" applyBorder="1" applyAlignment="1">
      <alignment horizontal="center" vertical="center" wrapText="1"/>
    </xf>
    <xf numFmtId="164" fontId="0" fillId="3" borderId="17" xfId="2" applyFont="1" applyFill="1" applyBorder="1" applyAlignment="1">
      <alignment horizontal="center" vertical="center"/>
    </xf>
    <xf numFmtId="164" fontId="0" fillId="3" borderId="7" xfId="2" applyFont="1" applyFill="1" applyBorder="1" applyAlignment="1">
      <alignment horizontal="center" vertical="center"/>
    </xf>
    <xf numFmtId="164" fontId="0" fillId="3" borderId="19" xfId="2" applyFont="1" applyFill="1" applyBorder="1" applyAlignment="1">
      <alignment horizontal="center" vertical="center"/>
    </xf>
    <xf numFmtId="0" fontId="0" fillId="3" borderId="17" xfId="0" applyFill="1" applyBorder="1" applyAlignment="1">
      <alignment horizontal="center" vertical="center"/>
    </xf>
    <xf numFmtId="0" fontId="0" fillId="3" borderId="7" xfId="0" applyFill="1" applyBorder="1" applyAlignment="1">
      <alignment horizontal="center" vertical="center"/>
    </xf>
    <xf numFmtId="0" fontId="0" fillId="3" borderId="19" xfId="0" applyFill="1" applyBorder="1" applyAlignment="1">
      <alignment horizontal="center" vertical="center"/>
    </xf>
    <xf numFmtId="0" fontId="0" fillId="3" borderId="17" xfId="0" applyFill="1" applyBorder="1" applyAlignment="1">
      <alignment horizontal="left" vertical="center"/>
    </xf>
    <xf numFmtId="0" fontId="0" fillId="3" borderId="7" xfId="0" applyFill="1" applyBorder="1" applyAlignment="1">
      <alignment horizontal="left" vertical="center"/>
    </xf>
    <xf numFmtId="0" fontId="0" fillId="3" borderId="2" xfId="0" applyFill="1" applyBorder="1" applyAlignment="1">
      <alignment horizontal="left" vertical="center"/>
    </xf>
    <xf numFmtId="164" fontId="0" fillId="0" borderId="17" xfId="2" applyFont="1" applyFill="1" applyBorder="1" applyAlignment="1">
      <alignment horizontal="center" vertical="center"/>
    </xf>
    <xf numFmtId="164" fontId="0" fillId="0" borderId="7" xfId="2" applyFont="1" applyFill="1" applyBorder="1" applyAlignment="1">
      <alignment horizontal="center" vertical="center"/>
    </xf>
    <xf numFmtId="164" fontId="0" fillId="0" borderId="19" xfId="2" applyFont="1" applyFill="1" applyBorder="1" applyAlignment="1">
      <alignment horizontal="center" vertical="center"/>
    </xf>
    <xf numFmtId="0" fontId="0" fillId="5" borderId="6" xfId="0" applyFill="1" applyBorder="1" applyAlignment="1">
      <alignment horizontal="left" vertical="center" wrapText="1"/>
    </xf>
    <xf numFmtId="0" fontId="0" fillId="5" borderId="2" xfId="0" applyFill="1" applyBorder="1" applyAlignment="1">
      <alignment horizontal="left" vertical="center" wrapText="1"/>
    </xf>
    <xf numFmtId="0" fontId="0" fillId="5" borderId="22" xfId="0" applyFill="1" applyBorder="1" applyAlignment="1">
      <alignment horizontal="left" vertical="center" wrapText="1"/>
    </xf>
    <xf numFmtId="0" fontId="0" fillId="5" borderId="14" xfId="0" applyFill="1" applyBorder="1" applyAlignment="1">
      <alignment horizontal="left" vertical="center" wrapText="1"/>
    </xf>
    <xf numFmtId="0" fontId="0" fillId="5" borderId="16"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8" xfId="0" applyFill="1" applyBorder="1" applyAlignment="1">
      <alignment horizontal="center" vertical="center" wrapText="1"/>
    </xf>
    <xf numFmtId="164" fontId="0" fillId="5" borderId="17" xfId="2" applyFont="1" applyFill="1" applyBorder="1" applyAlignment="1">
      <alignment horizontal="center" vertical="center"/>
    </xf>
    <xf numFmtId="164" fontId="0" fillId="5" borderId="7" xfId="2" applyFont="1" applyFill="1" applyBorder="1" applyAlignment="1">
      <alignment horizontal="center" vertical="center"/>
    </xf>
    <xf numFmtId="164" fontId="0" fillId="5" borderId="19" xfId="2" applyFont="1" applyFill="1" applyBorder="1" applyAlignment="1">
      <alignment horizontal="center" vertical="center"/>
    </xf>
    <xf numFmtId="0" fontId="0" fillId="5" borderId="17" xfId="0" applyFill="1" applyBorder="1" applyAlignment="1">
      <alignment horizontal="center" vertical="center"/>
    </xf>
    <xf numFmtId="0" fontId="0" fillId="5" borderId="7" xfId="0" applyFill="1" applyBorder="1" applyAlignment="1">
      <alignment horizontal="center" vertical="center"/>
    </xf>
    <xf numFmtId="0" fontId="0" fillId="5" borderId="19" xfId="0" applyFill="1" applyBorder="1" applyAlignment="1">
      <alignment horizontal="center" vertical="center"/>
    </xf>
    <xf numFmtId="0" fontId="0" fillId="5" borderId="17" xfId="0" applyFill="1" applyBorder="1" applyAlignment="1">
      <alignment horizontal="left" vertical="center"/>
    </xf>
    <xf numFmtId="0" fontId="0" fillId="5" borderId="7" xfId="0" applyFill="1" applyBorder="1" applyAlignment="1">
      <alignment horizontal="left" vertical="center"/>
    </xf>
    <xf numFmtId="0" fontId="0" fillId="5" borderId="2" xfId="0" applyFill="1" applyBorder="1" applyAlignment="1">
      <alignment horizontal="left" vertical="center"/>
    </xf>
    <xf numFmtId="0" fontId="0" fillId="5" borderId="17" xfId="0" applyFill="1" applyBorder="1" applyAlignment="1">
      <alignment horizontal="left" vertical="center" wrapText="1"/>
    </xf>
    <xf numFmtId="0" fontId="0" fillId="5" borderId="7" xfId="0" applyFill="1" applyBorder="1" applyAlignment="1">
      <alignment horizontal="left" vertical="center" wrapText="1"/>
    </xf>
    <xf numFmtId="164" fontId="4" fillId="0" borderId="17" xfId="2" applyFont="1" applyFill="1" applyBorder="1" applyAlignment="1">
      <alignment horizontal="center" vertical="center"/>
    </xf>
    <xf numFmtId="164" fontId="4" fillId="0" borderId="7" xfId="2" applyFont="1" applyFill="1" applyBorder="1" applyAlignment="1">
      <alignment horizontal="center" vertical="center"/>
    </xf>
    <xf numFmtId="164" fontId="4" fillId="0" borderId="19" xfId="2" applyFont="1" applyFill="1" applyBorder="1" applyAlignment="1">
      <alignment horizontal="center" vertical="center"/>
    </xf>
    <xf numFmtId="0" fontId="23" fillId="0" borderId="1" xfId="0" applyFont="1" applyBorder="1" applyAlignment="1">
      <alignment horizontal="left" vertical="center" wrapText="1"/>
    </xf>
    <xf numFmtId="0" fontId="23" fillId="5" borderId="1" xfId="0" applyFont="1" applyFill="1" applyBorder="1" applyAlignment="1">
      <alignment horizontal="center" vertical="center" wrapText="1"/>
    </xf>
    <xf numFmtId="164" fontId="23" fillId="5" borderId="1" xfId="2" applyFont="1" applyFill="1" applyBorder="1" applyAlignment="1">
      <alignment horizontal="center" vertical="center"/>
    </xf>
    <xf numFmtId="0" fontId="23" fillId="5" borderId="1" xfId="0" applyFont="1" applyFill="1" applyBorder="1" applyAlignment="1">
      <alignment horizontal="center" vertical="center"/>
    </xf>
    <xf numFmtId="0" fontId="23" fillId="5" borderId="1" xfId="0" applyFont="1" applyFill="1" applyBorder="1" applyAlignment="1">
      <alignment horizontal="left" vertical="center"/>
    </xf>
    <xf numFmtId="0" fontId="23" fillId="5" borderId="1" xfId="0" applyFont="1" applyFill="1" applyBorder="1" applyAlignment="1">
      <alignment horizontal="left" vertical="center" wrapText="1"/>
    </xf>
    <xf numFmtId="0" fontId="23" fillId="0" borderId="1" xfId="0" applyFont="1" applyBorder="1" applyAlignment="1">
      <alignment horizontal="center" vertical="center" wrapText="1"/>
    </xf>
    <xf numFmtId="164" fontId="23" fillId="0" borderId="1" xfId="2"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164" fontId="23" fillId="0" borderId="1" xfId="2" applyFont="1" applyFill="1" applyBorder="1" applyAlignment="1">
      <alignment horizontal="center" vertical="center"/>
    </xf>
    <xf numFmtId="0" fontId="26" fillId="5"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7" fillId="5" borderId="1" xfId="0" applyFont="1" applyFill="1" applyBorder="1" applyAlignment="1">
      <alignment horizontal="left"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2" xfId="0" applyFont="1" applyFill="1" applyBorder="1" applyAlignment="1">
      <alignment horizontal="center" vertical="center" wrapText="1"/>
    </xf>
    <xf numFmtId="164" fontId="12" fillId="5" borderId="6" xfId="2" applyFont="1" applyFill="1" applyBorder="1" applyAlignment="1">
      <alignment horizontal="center" vertical="center"/>
    </xf>
    <xf numFmtId="164" fontId="12" fillId="5" borderId="7" xfId="2" applyFont="1" applyFill="1" applyBorder="1" applyAlignment="1">
      <alignment horizontal="center" vertical="center"/>
    </xf>
    <xf numFmtId="164" fontId="12" fillId="5" borderId="2" xfId="2"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6" xfId="0" applyFont="1" applyFill="1" applyBorder="1" applyAlignment="1">
      <alignment horizontal="left" vertical="center"/>
    </xf>
    <xf numFmtId="0" fontId="12" fillId="5" borderId="7" xfId="0" applyFont="1" applyFill="1" applyBorder="1" applyAlignment="1">
      <alignment horizontal="left" vertical="center"/>
    </xf>
    <xf numFmtId="0" fontId="12" fillId="5" borderId="2" xfId="0" applyFont="1" applyFill="1" applyBorder="1" applyAlignment="1">
      <alignment horizontal="left" vertical="center"/>
    </xf>
    <xf numFmtId="0" fontId="18" fillId="5" borderId="6"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17" fillId="0" borderId="1" xfId="0" applyFont="1" applyBorder="1" applyAlignment="1">
      <alignment horizontal="center" vertical="center" wrapText="1"/>
    </xf>
    <xf numFmtId="164" fontId="17" fillId="0" borderId="1" xfId="2"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2" xfId="0" applyFont="1" applyFill="1" applyBorder="1" applyAlignment="1">
      <alignment horizontal="center" vertical="center" wrapText="1"/>
    </xf>
    <xf numFmtId="164" fontId="28" fillId="5" borderId="6" xfId="2" applyFont="1" applyFill="1" applyBorder="1" applyAlignment="1">
      <alignment horizontal="center" vertical="center"/>
    </xf>
    <xf numFmtId="164" fontId="28" fillId="5" borderId="7" xfId="2" applyFont="1" applyFill="1" applyBorder="1" applyAlignment="1">
      <alignment horizontal="center" vertical="center"/>
    </xf>
    <xf numFmtId="164" fontId="28" fillId="5" borderId="2" xfId="2"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6" xfId="0" applyFont="1" applyFill="1" applyBorder="1" applyAlignment="1">
      <alignment horizontal="left" vertical="center"/>
    </xf>
    <xf numFmtId="0" fontId="28" fillId="5" borderId="7" xfId="0" applyFont="1" applyFill="1" applyBorder="1" applyAlignment="1">
      <alignment horizontal="left" vertical="center"/>
    </xf>
    <xf numFmtId="0" fontId="28" fillId="5" borderId="2" xfId="0" applyFont="1" applyFill="1" applyBorder="1" applyAlignment="1">
      <alignment horizontal="left" vertical="center"/>
    </xf>
    <xf numFmtId="0" fontId="26"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164" fontId="17" fillId="0" borderId="6" xfId="2" applyFont="1" applyFill="1" applyBorder="1" applyAlignment="1">
      <alignment horizontal="center" vertical="center"/>
    </xf>
    <xf numFmtId="164" fontId="17" fillId="0" borderId="7" xfId="2" applyFont="1" applyFill="1" applyBorder="1" applyAlignment="1">
      <alignment horizontal="center" vertical="center"/>
    </xf>
    <xf numFmtId="164" fontId="17" fillId="0" borderId="2" xfId="2" applyFont="1" applyFill="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 xfId="0" applyFont="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164" fontId="17" fillId="3" borderId="1" xfId="2"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left" vertical="center"/>
    </xf>
    <xf numFmtId="0" fontId="17" fillId="3"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6" borderId="1" xfId="0" applyFont="1" applyFill="1" applyBorder="1" applyAlignment="1">
      <alignment horizontal="center" vertical="center" wrapText="1"/>
    </xf>
    <xf numFmtId="164" fontId="17" fillId="6" borderId="1" xfId="2" applyFont="1" applyFill="1" applyBorder="1" applyAlignment="1">
      <alignment horizontal="center" vertical="center"/>
    </xf>
    <xf numFmtId="0" fontId="17" fillId="6" borderId="1" xfId="0" applyFont="1" applyFill="1" applyBorder="1" applyAlignment="1">
      <alignment horizontal="center" vertical="center"/>
    </xf>
    <xf numFmtId="0" fontId="17" fillId="6" borderId="1" xfId="0" applyFont="1" applyFill="1" applyBorder="1" applyAlignment="1">
      <alignment horizontal="left" vertical="center"/>
    </xf>
    <xf numFmtId="0" fontId="17"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7" fillId="6" borderId="6" xfId="0" applyFont="1" applyFill="1" applyBorder="1" applyAlignment="1">
      <alignment horizontal="center" vertical="center" wrapText="1"/>
    </xf>
    <xf numFmtId="0" fontId="17" fillId="6" borderId="2" xfId="0" applyFont="1" applyFill="1" applyBorder="1" applyAlignment="1">
      <alignment horizontal="center" vertical="center" wrapText="1"/>
    </xf>
    <xf numFmtId="164" fontId="17" fillId="6" borderId="6" xfId="2" applyFont="1" applyFill="1" applyBorder="1" applyAlignment="1">
      <alignment horizontal="center" vertical="center"/>
    </xf>
    <xf numFmtId="164" fontId="17" fillId="6" borderId="2" xfId="2" applyFont="1" applyFill="1" applyBorder="1" applyAlignment="1">
      <alignment horizontal="center" vertical="center"/>
    </xf>
    <xf numFmtId="0" fontId="17" fillId="6" borderId="6"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6" xfId="0" applyFont="1" applyFill="1" applyBorder="1" applyAlignment="1">
      <alignment horizontal="left" vertical="center"/>
    </xf>
    <xf numFmtId="0" fontId="17" fillId="6" borderId="2" xfId="0" applyFont="1" applyFill="1" applyBorder="1" applyAlignment="1">
      <alignment horizontal="left" vertical="center"/>
    </xf>
    <xf numFmtId="0" fontId="17" fillId="6" borderId="7" xfId="0" applyFont="1" applyFill="1" applyBorder="1" applyAlignment="1">
      <alignment horizontal="center" vertical="center" wrapText="1"/>
    </xf>
    <xf numFmtId="164" fontId="17" fillId="6" borderId="7" xfId="2" applyFont="1" applyFill="1" applyBorder="1" applyAlignment="1">
      <alignment horizontal="center" vertical="center"/>
    </xf>
    <xf numFmtId="0" fontId="17" fillId="6" borderId="7" xfId="0" applyFont="1" applyFill="1" applyBorder="1" applyAlignment="1">
      <alignment horizontal="center" vertical="center"/>
    </xf>
    <xf numFmtId="0" fontId="17" fillId="6" borderId="7" xfId="0" applyFont="1" applyFill="1" applyBorder="1" applyAlignment="1">
      <alignment horizontal="left" vertical="center"/>
    </xf>
    <xf numFmtId="0" fontId="17" fillId="5" borderId="1" xfId="0" applyFont="1" applyFill="1" applyBorder="1" applyAlignment="1">
      <alignment horizontal="center" vertical="center" wrapText="1"/>
    </xf>
    <xf numFmtId="164" fontId="17" fillId="5" borderId="1" xfId="2"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164" fontId="17" fillId="7" borderId="1" xfId="2" applyFont="1" applyFill="1" applyBorder="1" applyAlignment="1">
      <alignment horizontal="center" vertical="center"/>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xf>
    <xf numFmtId="0" fontId="17" fillId="7"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7" fillId="3" borderId="1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6"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2" xfId="0" applyFont="1" applyFill="1" applyBorder="1" applyAlignment="1">
      <alignment horizontal="left" vertical="center" wrapText="1"/>
    </xf>
    <xf numFmtId="17" fontId="31" fillId="8" borderId="23" xfId="0" quotePrefix="1" applyNumberFormat="1"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1" fillId="8" borderId="25" xfId="0" applyFont="1" applyFill="1" applyBorder="1" applyAlignment="1">
      <alignment horizontal="center" vertical="center" wrapText="1"/>
    </xf>
    <xf numFmtId="164" fontId="17" fillId="3" borderId="17" xfId="2" applyFont="1" applyFill="1" applyBorder="1" applyAlignment="1">
      <alignment horizontal="center" vertical="center"/>
    </xf>
    <xf numFmtId="164" fontId="17" fillId="3" borderId="7" xfId="2" applyFont="1" applyFill="1" applyBorder="1" applyAlignment="1">
      <alignment horizontal="center" vertical="center"/>
    </xf>
    <xf numFmtId="164" fontId="17" fillId="3" borderId="2" xfId="2" applyFont="1" applyFill="1" applyBorder="1" applyAlignment="1">
      <alignment horizontal="center" vertical="center"/>
    </xf>
    <xf numFmtId="0" fontId="17" fillId="3" borderId="17"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7" xfId="0" applyFont="1" applyFill="1" applyBorder="1" applyAlignment="1">
      <alignment horizontal="left" vertical="center"/>
    </xf>
    <xf numFmtId="0" fontId="17" fillId="3" borderId="7" xfId="0" applyFont="1" applyFill="1" applyBorder="1" applyAlignment="1">
      <alignment horizontal="left" vertical="center"/>
    </xf>
    <xf numFmtId="0" fontId="17" fillId="3" borderId="2" xfId="0" applyFont="1" applyFill="1" applyBorder="1" applyAlignment="1">
      <alignment horizontal="left" vertical="center"/>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7" fillId="3" borderId="6" xfId="0" applyFont="1" applyFill="1" applyBorder="1" applyAlignment="1">
      <alignment horizontal="center" vertical="center" wrapText="1"/>
    </xf>
    <xf numFmtId="164" fontId="17" fillId="3" borderId="6" xfId="2" applyFont="1" applyFill="1" applyBorder="1" applyAlignment="1">
      <alignment horizontal="center" vertical="center"/>
    </xf>
    <xf numFmtId="0" fontId="17" fillId="3" borderId="6" xfId="0" applyFont="1" applyFill="1" applyBorder="1" applyAlignment="1">
      <alignment horizontal="center" vertical="center"/>
    </xf>
    <xf numFmtId="0" fontId="17" fillId="3" borderId="6" xfId="0" applyFont="1" applyFill="1" applyBorder="1" applyAlignment="1">
      <alignment horizontal="left" vertical="center"/>
    </xf>
    <xf numFmtId="164" fontId="17" fillId="0" borderId="17" xfId="2" applyFont="1" applyFill="1" applyBorder="1" applyAlignment="1">
      <alignment horizontal="center" vertical="center"/>
    </xf>
    <xf numFmtId="44" fontId="17" fillId="0" borderId="1" xfId="4" applyFont="1" applyFill="1" applyBorder="1" applyAlignment="1">
      <alignment horizontal="center" vertical="center"/>
    </xf>
    <xf numFmtId="44" fontId="17" fillId="0" borderId="1" xfId="8" applyFont="1" applyFill="1" applyBorder="1" applyAlignment="1">
      <alignment horizontal="center" vertical="center"/>
    </xf>
    <xf numFmtId="0" fontId="3" fillId="0" borderId="0" xfId="0" applyFont="1" applyAlignment="1">
      <alignment horizontal="center"/>
    </xf>
    <xf numFmtId="0" fontId="38" fillId="4" borderId="1" xfId="0" quotePrefix="1" applyFont="1" applyFill="1" applyBorder="1" applyAlignment="1">
      <alignment horizontal="center" vertical="center"/>
    </xf>
    <xf numFmtId="17" fontId="38" fillId="4" borderId="1" xfId="0" quotePrefix="1" applyNumberFormat="1" applyFont="1" applyFill="1" applyBorder="1" applyAlignment="1">
      <alignment horizontal="center" vertical="center"/>
    </xf>
  </cellXfs>
  <cellStyles count="9">
    <cellStyle name="Hipervínculo" xfId="5" builtinId="8"/>
    <cellStyle name="Millares 2 2" xfId="6" xr:uid="{39DE9115-DA01-41EA-9FF8-4375EB17DD7D}"/>
    <cellStyle name="Millares 3" xfId="7" xr:uid="{D8755813-CD65-4803-8449-7DDCAE5FF80C}"/>
    <cellStyle name="Moneda" xfId="2" builtinId="4"/>
    <cellStyle name="Moneda 2" xfId="4" xr:uid="{00000000-0005-0000-0000-000002000000}"/>
    <cellStyle name="Moneda 2 3" xfId="8" xr:uid="{50AF764C-2A0C-4991-A03A-D7C3BBE8FFB1}"/>
    <cellStyle name="Moneda 3" xfId="3" xr:uid="{00000000-0005-0000-0000-000003000000}"/>
    <cellStyle name="Normal" xfId="0" builtinId="0"/>
    <cellStyle name="Normal 2" xfId="1" xr:uid="{00000000-0005-0000-0000-000005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217713</xdr:colOff>
      <xdr:row>1</xdr:row>
      <xdr:rowOff>68036</xdr:rowOff>
    </xdr:from>
    <xdr:to>
      <xdr:col>10</xdr:col>
      <xdr:colOff>1583044</xdr:colOff>
      <xdr:row>6</xdr:row>
      <xdr:rowOff>0</xdr:rowOff>
    </xdr:to>
    <xdr:pic>
      <xdr:nvPicPr>
        <xdr:cNvPr id="2" name="Imagen 1">
          <a:extLst>
            <a:ext uri="{FF2B5EF4-FFF2-40B4-BE49-F238E27FC236}">
              <a16:creationId xmlns:a16="http://schemas.microsoft.com/office/drawing/2014/main" id="{823CD943-1614-D06F-3BFA-C017E4FEC0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1356" y="272143"/>
          <a:ext cx="1365331"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217713</xdr:colOff>
      <xdr:row>1</xdr:row>
      <xdr:rowOff>68036</xdr:rowOff>
    </xdr:from>
    <xdr:to>
      <xdr:col>11</xdr:col>
      <xdr:colOff>420994</xdr:colOff>
      <xdr:row>6</xdr:row>
      <xdr:rowOff>0</xdr:rowOff>
    </xdr:to>
    <xdr:pic>
      <xdr:nvPicPr>
        <xdr:cNvPr id="2" name="Imagen 1">
          <a:extLst>
            <a:ext uri="{FF2B5EF4-FFF2-40B4-BE49-F238E27FC236}">
              <a16:creationId xmlns:a16="http://schemas.microsoft.com/office/drawing/2014/main" id="{763618E6-E013-48B6-A0D4-A702802C7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5913" y="268061"/>
          <a:ext cx="1365331" cy="9320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217713</xdr:colOff>
      <xdr:row>1</xdr:row>
      <xdr:rowOff>68036</xdr:rowOff>
    </xdr:from>
    <xdr:to>
      <xdr:col>11</xdr:col>
      <xdr:colOff>420994</xdr:colOff>
      <xdr:row>6</xdr:row>
      <xdr:rowOff>0</xdr:rowOff>
    </xdr:to>
    <xdr:pic>
      <xdr:nvPicPr>
        <xdr:cNvPr id="2" name="Imagen 1">
          <a:extLst>
            <a:ext uri="{FF2B5EF4-FFF2-40B4-BE49-F238E27FC236}">
              <a16:creationId xmlns:a16="http://schemas.microsoft.com/office/drawing/2014/main" id="{5F3482E2-1736-4C6D-860A-3EE8FA15C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66738" y="268061"/>
          <a:ext cx="1365331" cy="9320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4AC43-45E0-4FB9-A3DD-16616A6B00E3}">
  <dimension ref="A1:K637"/>
  <sheetViews>
    <sheetView zoomScale="70" zoomScaleNormal="70" workbookViewId="0">
      <pane ySplit="10" topLeftCell="A11" activePane="bottomLeft" state="frozen"/>
      <selection activeCell="C543" sqref="C543:C547"/>
      <selection pane="bottomLeft" activeCell="A12" sqref="A12:A16"/>
    </sheetView>
  </sheetViews>
  <sheetFormatPr baseColWidth="10" defaultRowHeight="15"/>
  <cols>
    <col min="1" max="1" width="17.7109375" customWidth="1"/>
    <col min="2" max="2" width="15.28515625" style="3" bestFit="1" customWidth="1"/>
    <col min="3" max="3" width="15.28515625" bestFit="1" customWidth="1"/>
    <col min="5" max="5" width="18.42578125" bestFit="1" customWidth="1"/>
    <col min="6" max="6" width="20" bestFit="1" customWidth="1"/>
    <col min="7" max="7" width="27" style="4" customWidth="1"/>
    <col min="8" max="8" width="23.42578125" customWidth="1"/>
    <col min="9" max="9" width="15.28515625" customWidth="1"/>
    <col min="10" max="10" width="20.140625" bestFit="1" customWidth="1"/>
    <col min="11" max="11" width="56.7109375" customWidth="1"/>
  </cols>
  <sheetData>
    <row r="1" spans="1:11" ht="15.75" customHeight="1">
      <c r="A1" s="283" t="s">
        <v>21</v>
      </c>
      <c r="B1" s="283"/>
      <c r="C1" s="283"/>
      <c r="D1" s="283"/>
      <c r="E1" s="283"/>
      <c r="F1" s="203"/>
      <c r="G1" s="203"/>
      <c r="H1" s="203"/>
      <c r="I1" s="203"/>
      <c r="J1" s="203"/>
      <c r="K1" s="203"/>
    </row>
    <row r="2" spans="1:11" ht="15.75">
      <c r="A2" s="8" t="s">
        <v>22</v>
      </c>
      <c r="B2" s="8"/>
      <c r="C2" s="8"/>
      <c r="D2" s="8"/>
      <c r="E2" s="8"/>
      <c r="F2" s="8"/>
      <c r="G2" s="8"/>
      <c r="H2" s="8"/>
      <c r="I2" s="8"/>
      <c r="J2" s="8"/>
      <c r="K2" s="8"/>
    </row>
    <row r="3" spans="1:11" ht="15.75" customHeight="1">
      <c r="A3" s="283" t="s">
        <v>862</v>
      </c>
      <c r="B3" s="283"/>
      <c r="C3" s="283"/>
      <c r="D3" s="283"/>
      <c r="E3" s="283"/>
      <c r="F3" s="283"/>
      <c r="G3" s="283"/>
      <c r="H3" s="283"/>
      <c r="I3" s="283"/>
      <c r="J3" s="283"/>
      <c r="K3" s="283"/>
    </row>
    <row r="4" spans="1:11" ht="15.75">
      <c r="A4" s="8" t="s">
        <v>23</v>
      </c>
      <c r="B4" s="8"/>
      <c r="C4" s="8"/>
      <c r="D4" s="8"/>
      <c r="E4" s="8"/>
      <c r="F4" s="8"/>
      <c r="G4" s="8"/>
      <c r="H4" s="8"/>
      <c r="I4" s="8"/>
      <c r="J4" s="8"/>
      <c r="K4" s="8"/>
    </row>
    <row r="5" spans="1:11" ht="15.75">
      <c r="A5" s="8" t="s">
        <v>24</v>
      </c>
      <c r="B5" s="8"/>
      <c r="C5" s="8"/>
      <c r="D5" s="8"/>
      <c r="E5" s="8"/>
      <c r="F5" s="8"/>
      <c r="G5" s="8"/>
      <c r="H5" s="8"/>
      <c r="I5" s="8"/>
      <c r="J5" s="8"/>
      <c r="K5" s="8"/>
    </row>
    <row r="6" spans="1:11" ht="15.75">
      <c r="A6" s="8" t="s">
        <v>1300</v>
      </c>
      <c r="B6" s="8"/>
      <c r="C6" s="8"/>
      <c r="D6" s="8"/>
      <c r="E6" s="8"/>
      <c r="F6" s="8"/>
      <c r="G6" s="8"/>
      <c r="H6" s="8"/>
      <c r="I6" s="8"/>
      <c r="J6" s="8"/>
      <c r="K6" s="8"/>
    </row>
    <row r="7" spans="1:11" ht="15.75">
      <c r="A7" s="8" t="s">
        <v>1299</v>
      </c>
      <c r="B7" s="8"/>
      <c r="C7" s="8"/>
      <c r="D7" s="9"/>
      <c r="E7" s="8"/>
      <c r="F7" s="8"/>
      <c r="G7" s="8"/>
      <c r="H7" s="8"/>
      <c r="I7" s="8"/>
      <c r="J7" s="8"/>
      <c r="K7" s="8"/>
    </row>
    <row r="8" spans="1:11" ht="15.75">
      <c r="A8" s="1"/>
      <c r="B8" s="2"/>
      <c r="C8" s="1"/>
      <c r="D8" s="1"/>
      <c r="E8" s="1"/>
      <c r="F8" s="1"/>
      <c r="G8" s="1"/>
      <c r="H8" s="1"/>
      <c r="I8" s="1"/>
      <c r="J8" s="1"/>
      <c r="K8" s="1"/>
    </row>
    <row r="9" spans="1:11" ht="21" customHeight="1" thickBot="1">
      <c r="A9" s="284" t="s">
        <v>19</v>
      </c>
      <c r="B9" s="284"/>
      <c r="C9" s="284"/>
      <c r="D9" s="284"/>
      <c r="E9" s="284"/>
      <c r="F9" s="284"/>
      <c r="G9" s="284"/>
      <c r="H9" s="284"/>
      <c r="I9" s="284"/>
      <c r="J9" s="284"/>
      <c r="K9" s="284"/>
    </row>
    <row r="10" spans="1:11" ht="48" thickBot="1">
      <c r="A10" s="5" t="s">
        <v>0</v>
      </c>
      <c r="B10" s="6" t="s">
        <v>16</v>
      </c>
      <c r="C10" s="7" t="s">
        <v>17</v>
      </c>
      <c r="D10" s="7" t="s">
        <v>18</v>
      </c>
      <c r="E10" s="7" t="s">
        <v>1</v>
      </c>
      <c r="F10" s="285" t="s">
        <v>2</v>
      </c>
      <c r="G10" s="285"/>
      <c r="H10" s="286" t="s">
        <v>3</v>
      </c>
      <c r="I10" s="287"/>
      <c r="J10" s="285" t="s">
        <v>4</v>
      </c>
      <c r="K10" s="288"/>
    </row>
    <row r="11" spans="1:11" ht="25.5" customHeight="1" thickBot="1">
      <c r="A11" s="262" t="s">
        <v>70</v>
      </c>
      <c r="B11" s="263"/>
      <c r="C11" s="263"/>
      <c r="D11" s="263"/>
      <c r="E11" s="263"/>
      <c r="F11" s="263"/>
      <c r="G11" s="263"/>
      <c r="H11" s="263"/>
      <c r="I11" s="263"/>
      <c r="J11" s="263"/>
      <c r="K11" s="264"/>
    </row>
    <row r="12" spans="1:11" ht="30" customHeight="1">
      <c r="A12" s="265" t="s">
        <v>20</v>
      </c>
      <c r="B12" s="268">
        <v>89748</v>
      </c>
      <c r="C12" s="268">
        <v>89748</v>
      </c>
      <c r="D12" s="271">
        <v>1</v>
      </c>
      <c r="E12" s="271">
        <v>121</v>
      </c>
      <c r="F12" s="274" t="s">
        <v>5</v>
      </c>
      <c r="G12" s="277" t="s">
        <v>71</v>
      </c>
      <c r="H12" s="14" t="s">
        <v>6</v>
      </c>
      <c r="I12" s="14">
        <v>15491900</v>
      </c>
      <c r="J12" s="14" t="s">
        <v>7</v>
      </c>
      <c r="K12" s="13" t="s">
        <v>72</v>
      </c>
    </row>
    <row r="13" spans="1:11" ht="30" customHeight="1">
      <c r="A13" s="266"/>
      <c r="B13" s="269"/>
      <c r="C13" s="269"/>
      <c r="D13" s="272"/>
      <c r="E13" s="272"/>
      <c r="F13" s="275"/>
      <c r="G13" s="278"/>
      <c r="H13" s="15" t="s">
        <v>9</v>
      </c>
      <c r="I13" s="28">
        <v>44461</v>
      </c>
      <c r="J13" s="15" t="s">
        <v>10</v>
      </c>
      <c r="K13" s="26" t="s">
        <v>73</v>
      </c>
    </row>
    <row r="14" spans="1:11" ht="30" customHeight="1">
      <c r="A14" s="266"/>
      <c r="B14" s="269"/>
      <c r="C14" s="269"/>
      <c r="D14" s="272"/>
      <c r="E14" s="272"/>
      <c r="F14" s="276"/>
      <c r="G14" s="279"/>
      <c r="H14" s="29" t="s">
        <v>11</v>
      </c>
      <c r="I14" s="28">
        <v>44463</v>
      </c>
      <c r="J14" s="280" t="s">
        <v>12</v>
      </c>
      <c r="K14" s="281" t="s">
        <v>74</v>
      </c>
    </row>
    <row r="15" spans="1:11" ht="15" customHeight="1">
      <c r="A15" s="266"/>
      <c r="B15" s="269"/>
      <c r="C15" s="269"/>
      <c r="D15" s="272"/>
      <c r="E15" s="272"/>
      <c r="F15" s="15" t="s">
        <v>8</v>
      </c>
      <c r="G15" s="15">
        <v>325066</v>
      </c>
      <c r="H15" s="15" t="s">
        <v>13</v>
      </c>
      <c r="I15" s="28">
        <v>44469</v>
      </c>
      <c r="J15" s="279"/>
      <c r="K15" s="282"/>
    </row>
    <row r="16" spans="1:11" ht="15" customHeight="1" thickBot="1">
      <c r="A16" s="267"/>
      <c r="B16" s="270"/>
      <c r="C16" s="270"/>
      <c r="D16" s="273"/>
      <c r="E16" s="273"/>
      <c r="F16" s="10"/>
      <c r="G16" s="10"/>
      <c r="H16" s="11" t="s">
        <v>15</v>
      </c>
      <c r="I16" s="11" t="s">
        <v>25</v>
      </c>
      <c r="J16" s="11" t="s">
        <v>14</v>
      </c>
      <c r="K16" s="12">
        <v>44574</v>
      </c>
    </row>
    <row r="17" spans="1:11" ht="30" customHeight="1">
      <c r="A17" s="295" t="s">
        <v>20</v>
      </c>
      <c r="B17" s="298">
        <v>29040</v>
      </c>
      <c r="C17" s="298">
        <v>29040</v>
      </c>
      <c r="D17" s="301">
        <v>1</v>
      </c>
      <c r="E17" s="301">
        <v>166</v>
      </c>
      <c r="F17" s="304" t="s">
        <v>5</v>
      </c>
      <c r="G17" s="289" t="s">
        <v>75</v>
      </c>
      <c r="H17" s="16" t="s">
        <v>6</v>
      </c>
      <c r="I17" s="16">
        <v>16059905</v>
      </c>
      <c r="J17" s="16" t="s">
        <v>7</v>
      </c>
      <c r="K17" s="17" t="s">
        <v>76</v>
      </c>
    </row>
    <row r="18" spans="1:11" ht="30" customHeight="1">
      <c r="A18" s="296"/>
      <c r="B18" s="299"/>
      <c r="C18" s="299"/>
      <c r="D18" s="302"/>
      <c r="E18" s="302"/>
      <c r="F18" s="305"/>
      <c r="G18" s="290"/>
      <c r="H18" s="18" t="s">
        <v>9</v>
      </c>
      <c r="I18" s="19">
        <v>44543</v>
      </c>
      <c r="J18" s="18" t="s">
        <v>10</v>
      </c>
      <c r="K18" s="27" t="s">
        <v>77</v>
      </c>
    </row>
    <row r="19" spans="1:11" ht="30" customHeight="1">
      <c r="A19" s="296"/>
      <c r="B19" s="299"/>
      <c r="C19" s="299"/>
      <c r="D19" s="302"/>
      <c r="E19" s="302"/>
      <c r="F19" s="306"/>
      <c r="G19" s="291"/>
      <c r="H19" s="20" t="s">
        <v>11</v>
      </c>
      <c r="I19" s="19">
        <v>44545</v>
      </c>
      <c r="J19" s="292" t="s">
        <v>12</v>
      </c>
      <c r="K19" s="293" t="s">
        <v>78</v>
      </c>
    </row>
    <row r="20" spans="1:11" ht="15" customHeight="1">
      <c r="A20" s="296"/>
      <c r="B20" s="299"/>
      <c r="C20" s="299"/>
      <c r="D20" s="302"/>
      <c r="E20" s="302"/>
      <c r="F20" s="18" t="s">
        <v>8</v>
      </c>
      <c r="G20" s="18">
        <v>89603508</v>
      </c>
      <c r="H20" s="18" t="s">
        <v>13</v>
      </c>
      <c r="I20" s="19">
        <v>44552</v>
      </c>
      <c r="J20" s="291"/>
      <c r="K20" s="294"/>
    </row>
    <row r="21" spans="1:11" ht="15" customHeight="1" thickBot="1">
      <c r="A21" s="297"/>
      <c r="B21" s="300"/>
      <c r="C21" s="300"/>
      <c r="D21" s="303"/>
      <c r="E21" s="303"/>
      <c r="F21" s="21"/>
      <c r="G21" s="21"/>
      <c r="H21" s="22" t="s">
        <v>15</v>
      </c>
      <c r="I21" s="22" t="s">
        <v>25</v>
      </c>
      <c r="J21" s="22" t="s">
        <v>14</v>
      </c>
      <c r="K21" s="23">
        <v>44572</v>
      </c>
    </row>
    <row r="22" spans="1:11" ht="30" customHeight="1">
      <c r="A22" s="265" t="s">
        <v>20</v>
      </c>
      <c r="B22" s="268">
        <v>89900</v>
      </c>
      <c r="C22" s="268">
        <v>89900</v>
      </c>
      <c r="D22" s="271">
        <v>1</v>
      </c>
      <c r="E22" s="271">
        <v>121</v>
      </c>
      <c r="F22" s="274" t="s">
        <v>5</v>
      </c>
      <c r="G22" s="277" t="s">
        <v>79</v>
      </c>
      <c r="H22" s="14" t="s">
        <v>6</v>
      </c>
      <c r="I22" s="14">
        <v>16004043</v>
      </c>
      <c r="J22" s="14" t="s">
        <v>7</v>
      </c>
      <c r="K22" s="13" t="s">
        <v>80</v>
      </c>
    </row>
    <row r="23" spans="1:11" ht="30" customHeight="1">
      <c r="A23" s="266"/>
      <c r="B23" s="269"/>
      <c r="C23" s="269"/>
      <c r="D23" s="272"/>
      <c r="E23" s="272"/>
      <c r="F23" s="275"/>
      <c r="G23" s="278"/>
      <c r="H23" s="15" t="s">
        <v>9</v>
      </c>
      <c r="I23" s="28">
        <v>44530</v>
      </c>
      <c r="J23" s="15" t="s">
        <v>10</v>
      </c>
      <c r="K23" s="26" t="s">
        <v>81</v>
      </c>
    </row>
    <row r="24" spans="1:11" ht="30" customHeight="1">
      <c r="A24" s="266"/>
      <c r="B24" s="269"/>
      <c r="C24" s="269"/>
      <c r="D24" s="272"/>
      <c r="E24" s="272"/>
      <c r="F24" s="276"/>
      <c r="G24" s="279"/>
      <c r="H24" s="29" t="s">
        <v>11</v>
      </c>
      <c r="I24" s="28">
        <v>44532</v>
      </c>
      <c r="J24" s="280" t="s">
        <v>12</v>
      </c>
      <c r="K24" s="281" t="s">
        <v>82</v>
      </c>
    </row>
    <row r="25" spans="1:11" ht="15" customHeight="1">
      <c r="A25" s="266"/>
      <c r="B25" s="269"/>
      <c r="C25" s="269"/>
      <c r="D25" s="272"/>
      <c r="E25" s="272"/>
      <c r="F25" s="15" t="s">
        <v>8</v>
      </c>
      <c r="G25" s="15">
        <v>64854558</v>
      </c>
      <c r="H25" s="15" t="s">
        <v>13</v>
      </c>
      <c r="I25" s="28">
        <v>44533</v>
      </c>
      <c r="J25" s="279"/>
      <c r="K25" s="282"/>
    </row>
    <row r="26" spans="1:11" ht="15" customHeight="1" thickBot="1">
      <c r="A26" s="267"/>
      <c r="B26" s="270"/>
      <c r="C26" s="270"/>
      <c r="D26" s="273"/>
      <c r="E26" s="273"/>
      <c r="F26" s="10"/>
      <c r="G26" s="10"/>
      <c r="H26" s="11" t="s">
        <v>15</v>
      </c>
      <c r="I26" s="11" t="s">
        <v>25</v>
      </c>
      <c r="J26" s="11" t="s">
        <v>14</v>
      </c>
      <c r="K26" s="12">
        <v>44575</v>
      </c>
    </row>
    <row r="27" spans="1:11" ht="30" customHeight="1">
      <c r="A27" s="295" t="s">
        <v>20</v>
      </c>
      <c r="B27" s="298">
        <v>75462.240000000005</v>
      </c>
      <c r="C27" s="298">
        <v>75462.240000000005</v>
      </c>
      <c r="D27" s="301">
        <v>1</v>
      </c>
      <c r="E27" s="301">
        <v>158</v>
      </c>
      <c r="F27" s="304" t="s">
        <v>5</v>
      </c>
      <c r="G27" s="289" t="s">
        <v>83</v>
      </c>
      <c r="H27" s="16" t="s">
        <v>6</v>
      </c>
      <c r="I27" s="16">
        <v>16086864</v>
      </c>
      <c r="J27" s="16" t="s">
        <v>7</v>
      </c>
      <c r="K27" s="17" t="s">
        <v>84</v>
      </c>
    </row>
    <row r="28" spans="1:11" ht="30" customHeight="1">
      <c r="A28" s="296"/>
      <c r="B28" s="299"/>
      <c r="C28" s="299"/>
      <c r="D28" s="302"/>
      <c r="E28" s="302"/>
      <c r="F28" s="305"/>
      <c r="G28" s="290"/>
      <c r="H28" s="18" t="s">
        <v>9</v>
      </c>
      <c r="I28" s="19">
        <v>44551</v>
      </c>
      <c r="J28" s="18" t="s">
        <v>10</v>
      </c>
      <c r="K28" s="27" t="s">
        <v>85</v>
      </c>
    </row>
    <row r="29" spans="1:11" ht="30" customHeight="1">
      <c r="A29" s="296"/>
      <c r="B29" s="299"/>
      <c r="C29" s="299"/>
      <c r="D29" s="302"/>
      <c r="E29" s="302"/>
      <c r="F29" s="306"/>
      <c r="G29" s="291"/>
      <c r="H29" s="20" t="s">
        <v>11</v>
      </c>
      <c r="I29" s="19">
        <v>44553</v>
      </c>
      <c r="J29" s="292" t="s">
        <v>12</v>
      </c>
      <c r="K29" s="293" t="s">
        <v>86</v>
      </c>
    </row>
    <row r="30" spans="1:11" ht="15" customHeight="1">
      <c r="A30" s="296"/>
      <c r="B30" s="299"/>
      <c r="C30" s="299"/>
      <c r="D30" s="302"/>
      <c r="E30" s="302"/>
      <c r="F30" s="18" t="s">
        <v>8</v>
      </c>
      <c r="G30" s="18">
        <v>575461</v>
      </c>
      <c r="H30" s="18" t="s">
        <v>13</v>
      </c>
      <c r="I30" s="19">
        <v>44558</v>
      </c>
      <c r="J30" s="291"/>
      <c r="K30" s="294"/>
    </row>
    <row r="31" spans="1:11" ht="15" customHeight="1" thickBot="1">
      <c r="A31" s="297"/>
      <c r="B31" s="300"/>
      <c r="C31" s="300"/>
      <c r="D31" s="303"/>
      <c r="E31" s="303"/>
      <c r="F31" s="21"/>
      <c r="G31" s="21"/>
      <c r="H31" s="22" t="s">
        <v>15</v>
      </c>
      <c r="I31" s="22" t="s">
        <v>25</v>
      </c>
      <c r="J31" s="22" t="s">
        <v>14</v>
      </c>
      <c r="K31" s="23">
        <v>44568</v>
      </c>
    </row>
    <row r="32" spans="1:11" ht="30" customHeight="1">
      <c r="A32" s="265" t="s">
        <v>20</v>
      </c>
      <c r="B32" s="268">
        <v>89998</v>
      </c>
      <c r="C32" s="268">
        <v>89998</v>
      </c>
      <c r="D32" s="271">
        <v>1</v>
      </c>
      <c r="E32" s="271">
        <v>196</v>
      </c>
      <c r="F32" s="274" t="s">
        <v>5</v>
      </c>
      <c r="G32" s="277" t="s">
        <v>87</v>
      </c>
      <c r="H32" s="14" t="s">
        <v>6</v>
      </c>
      <c r="I32" s="14">
        <v>16083636</v>
      </c>
      <c r="J32" s="14" t="s">
        <v>7</v>
      </c>
      <c r="K32" s="13" t="s">
        <v>88</v>
      </c>
    </row>
    <row r="33" spans="1:11" ht="30" customHeight="1">
      <c r="A33" s="266"/>
      <c r="B33" s="269"/>
      <c r="C33" s="269"/>
      <c r="D33" s="272"/>
      <c r="E33" s="272"/>
      <c r="F33" s="275"/>
      <c r="G33" s="278"/>
      <c r="H33" s="15" t="s">
        <v>9</v>
      </c>
      <c r="I33" s="28">
        <v>44550</v>
      </c>
      <c r="J33" s="15" t="s">
        <v>10</v>
      </c>
      <c r="K33" s="26" t="s">
        <v>89</v>
      </c>
    </row>
    <row r="34" spans="1:11" ht="30" customHeight="1">
      <c r="A34" s="266"/>
      <c r="B34" s="269"/>
      <c r="C34" s="269"/>
      <c r="D34" s="272"/>
      <c r="E34" s="272"/>
      <c r="F34" s="276"/>
      <c r="G34" s="279"/>
      <c r="H34" s="29" t="s">
        <v>11</v>
      </c>
      <c r="I34" s="28">
        <v>44553</v>
      </c>
      <c r="J34" s="280" t="s">
        <v>12</v>
      </c>
      <c r="K34" s="281" t="s">
        <v>90</v>
      </c>
    </row>
    <row r="35" spans="1:11" ht="15" customHeight="1">
      <c r="A35" s="266"/>
      <c r="B35" s="269"/>
      <c r="C35" s="269"/>
      <c r="D35" s="272"/>
      <c r="E35" s="272"/>
      <c r="F35" s="15" t="s">
        <v>8</v>
      </c>
      <c r="G35" s="15">
        <v>100427340</v>
      </c>
      <c r="H35" s="15" t="s">
        <v>13</v>
      </c>
      <c r="I35" s="28">
        <v>44553</v>
      </c>
      <c r="J35" s="279"/>
      <c r="K35" s="282"/>
    </row>
    <row r="36" spans="1:11" ht="15" customHeight="1" thickBot="1">
      <c r="A36" s="267"/>
      <c r="B36" s="270"/>
      <c r="C36" s="270"/>
      <c r="D36" s="273"/>
      <c r="E36" s="273"/>
      <c r="F36" s="10"/>
      <c r="G36" s="10"/>
      <c r="H36" s="11" t="s">
        <v>15</v>
      </c>
      <c r="I36" s="11" t="s">
        <v>25</v>
      </c>
      <c r="J36" s="11" t="s">
        <v>14</v>
      </c>
      <c r="K36" s="12">
        <v>44571</v>
      </c>
    </row>
    <row r="37" spans="1:11" ht="15" customHeight="1">
      <c r="A37" s="295" t="s">
        <v>20</v>
      </c>
      <c r="B37" s="298">
        <v>70274.05</v>
      </c>
      <c r="C37" s="298">
        <v>70274.05</v>
      </c>
      <c r="D37" s="301">
        <v>1</v>
      </c>
      <c r="E37" s="301">
        <v>171</v>
      </c>
      <c r="F37" s="304" t="s">
        <v>5</v>
      </c>
      <c r="G37" s="289" t="s">
        <v>91</v>
      </c>
      <c r="H37" s="16" t="s">
        <v>6</v>
      </c>
      <c r="I37" s="16">
        <v>16037596</v>
      </c>
      <c r="J37" s="16" t="s">
        <v>7</v>
      </c>
      <c r="K37" s="17" t="s">
        <v>92</v>
      </c>
    </row>
    <row r="38" spans="1:11">
      <c r="A38" s="296"/>
      <c r="B38" s="299"/>
      <c r="C38" s="299"/>
      <c r="D38" s="302"/>
      <c r="E38" s="302"/>
      <c r="F38" s="305"/>
      <c r="G38" s="290"/>
      <c r="H38" s="18" t="s">
        <v>9</v>
      </c>
      <c r="I38" s="19">
        <v>44537</v>
      </c>
      <c r="J38" s="18" t="s">
        <v>10</v>
      </c>
      <c r="K38" s="27" t="s">
        <v>93</v>
      </c>
    </row>
    <row r="39" spans="1:11" ht="30" customHeight="1">
      <c r="A39" s="296"/>
      <c r="B39" s="299"/>
      <c r="C39" s="299"/>
      <c r="D39" s="302"/>
      <c r="E39" s="302"/>
      <c r="F39" s="306"/>
      <c r="G39" s="291"/>
      <c r="H39" s="20" t="s">
        <v>11</v>
      </c>
      <c r="I39" s="19">
        <v>44539</v>
      </c>
      <c r="J39" s="292" t="s">
        <v>12</v>
      </c>
      <c r="K39" s="293" t="s">
        <v>94</v>
      </c>
    </row>
    <row r="40" spans="1:11">
      <c r="A40" s="296"/>
      <c r="B40" s="299"/>
      <c r="C40" s="299"/>
      <c r="D40" s="302"/>
      <c r="E40" s="302"/>
      <c r="F40" s="18" t="s">
        <v>8</v>
      </c>
      <c r="G40" s="18">
        <v>5531209</v>
      </c>
      <c r="H40" s="18" t="s">
        <v>13</v>
      </c>
      <c r="I40" s="19">
        <v>44545</v>
      </c>
      <c r="J40" s="291"/>
      <c r="K40" s="294"/>
    </row>
    <row r="41" spans="1:11" ht="15.75" thickBot="1">
      <c r="A41" s="297"/>
      <c r="B41" s="300"/>
      <c r="C41" s="300"/>
      <c r="D41" s="303"/>
      <c r="E41" s="303"/>
      <c r="F41" s="21"/>
      <c r="G41" s="21"/>
      <c r="H41" s="22" t="s">
        <v>15</v>
      </c>
      <c r="I41" s="22" t="s">
        <v>25</v>
      </c>
      <c r="J41" s="22" t="s">
        <v>14</v>
      </c>
      <c r="K41" s="23">
        <v>44575</v>
      </c>
    </row>
    <row r="42" spans="1:11" ht="15" customHeight="1">
      <c r="A42" s="265" t="s">
        <v>20</v>
      </c>
      <c r="B42" s="307">
        <v>41871</v>
      </c>
      <c r="C42" s="307">
        <v>41871</v>
      </c>
      <c r="D42" s="271">
        <v>1</v>
      </c>
      <c r="E42" s="271">
        <v>171</v>
      </c>
      <c r="F42" s="274" t="s">
        <v>5</v>
      </c>
      <c r="G42" s="277" t="s">
        <v>95</v>
      </c>
      <c r="H42" s="14" t="s">
        <v>6</v>
      </c>
      <c r="I42" s="14">
        <v>16112067</v>
      </c>
      <c r="J42" s="14" t="s">
        <v>7</v>
      </c>
      <c r="K42" s="13" t="s">
        <v>96</v>
      </c>
    </row>
    <row r="43" spans="1:11">
      <c r="A43" s="266"/>
      <c r="B43" s="308"/>
      <c r="C43" s="308"/>
      <c r="D43" s="272"/>
      <c r="E43" s="272"/>
      <c r="F43" s="275"/>
      <c r="G43" s="278"/>
      <c r="H43" s="15" t="s">
        <v>9</v>
      </c>
      <c r="I43" s="28">
        <v>44560</v>
      </c>
      <c r="J43" s="15" t="s">
        <v>10</v>
      </c>
      <c r="K43" s="26" t="s">
        <v>97</v>
      </c>
    </row>
    <row r="44" spans="1:11" ht="30" customHeight="1">
      <c r="A44" s="266"/>
      <c r="B44" s="308"/>
      <c r="C44" s="308"/>
      <c r="D44" s="272"/>
      <c r="E44" s="272"/>
      <c r="F44" s="276"/>
      <c r="G44" s="279"/>
      <c r="H44" s="29" t="s">
        <v>11</v>
      </c>
      <c r="I44" s="28">
        <v>44565</v>
      </c>
      <c r="J44" s="280" t="s">
        <v>12</v>
      </c>
      <c r="K44" s="281" t="s">
        <v>98</v>
      </c>
    </row>
    <row r="45" spans="1:11">
      <c r="A45" s="266"/>
      <c r="B45" s="308"/>
      <c r="C45" s="308"/>
      <c r="D45" s="272"/>
      <c r="E45" s="272"/>
      <c r="F45" s="15" t="s">
        <v>8</v>
      </c>
      <c r="G45" s="15">
        <v>37916270</v>
      </c>
      <c r="H45" s="15" t="s">
        <v>13</v>
      </c>
      <c r="I45" s="28">
        <v>44567</v>
      </c>
      <c r="J45" s="279"/>
      <c r="K45" s="282"/>
    </row>
    <row r="46" spans="1:11" ht="15.75" thickBot="1">
      <c r="A46" s="267"/>
      <c r="B46" s="309"/>
      <c r="C46" s="309"/>
      <c r="D46" s="273"/>
      <c r="E46" s="273"/>
      <c r="F46" s="10"/>
      <c r="G46" s="10"/>
      <c r="H46" s="11" t="s">
        <v>15</v>
      </c>
      <c r="I46" s="11" t="s">
        <v>25</v>
      </c>
      <c r="J46" s="11" t="s">
        <v>14</v>
      </c>
      <c r="K46" s="12">
        <v>44575</v>
      </c>
    </row>
    <row r="47" spans="1:11" ht="15" customHeight="1">
      <c r="A47" s="295" t="s">
        <v>20</v>
      </c>
      <c r="B47" s="298">
        <v>80100</v>
      </c>
      <c r="C47" s="298">
        <v>80100</v>
      </c>
      <c r="D47" s="301">
        <v>1</v>
      </c>
      <c r="E47" s="301">
        <v>322</v>
      </c>
      <c r="F47" s="304" t="s">
        <v>5</v>
      </c>
      <c r="G47" s="289" t="s">
        <v>99</v>
      </c>
      <c r="H47" s="16" t="s">
        <v>6</v>
      </c>
      <c r="I47" s="16">
        <v>16088263</v>
      </c>
      <c r="J47" s="16" t="s">
        <v>7</v>
      </c>
      <c r="K47" s="17" t="s">
        <v>100</v>
      </c>
    </row>
    <row r="48" spans="1:11">
      <c r="A48" s="296"/>
      <c r="B48" s="299"/>
      <c r="C48" s="299"/>
      <c r="D48" s="302"/>
      <c r="E48" s="302"/>
      <c r="F48" s="305"/>
      <c r="G48" s="290"/>
      <c r="H48" s="18" t="s">
        <v>9</v>
      </c>
      <c r="I48" s="19">
        <v>44551</v>
      </c>
      <c r="J48" s="18" t="s">
        <v>10</v>
      </c>
      <c r="K48" s="27" t="s">
        <v>101</v>
      </c>
    </row>
    <row r="49" spans="1:11" ht="30">
      <c r="A49" s="296"/>
      <c r="B49" s="299"/>
      <c r="C49" s="299"/>
      <c r="D49" s="302"/>
      <c r="E49" s="302"/>
      <c r="F49" s="306"/>
      <c r="G49" s="291"/>
      <c r="H49" s="20" t="s">
        <v>11</v>
      </c>
      <c r="I49" s="19">
        <v>44553</v>
      </c>
      <c r="J49" s="292" t="s">
        <v>12</v>
      </c>
      <c r="K49" s="293" t="s">
        <v>102</v>
      </c>
    </row>
    <row r="50" spans="1:11">
      <c r="A50" s="296"/>
      <c r="B50" s="299"/>
      <c r="C50" s="299"/>
      <c r="D50" s="302"/>
      <c r="E50" s="302"/>
      <c r="F50" s="18" t="s">
        <v>8</v>
      </c>
      <c r="G50" s="18">
        <v>28531841</v>
      </c>
      <c r="H50" s="18" t="s">
        <v>13</v>
      </c>
      <c r="I50" s="19">
        <v>44560</v>
      </c>
      <c r="J50" s="291"/>
      <c r="K50" s="294"/>
    </row>
    <row r="51" spans="1:11" ht="15.75" thickBot="1">
      <c r="A51" s="297"/>
      <c r="B51" s="300"/>
      <c r="C51" s="300"/>
      <c r="D51" s="303"/>
      <c r="E51" s="303"/>
      <c r="F51" s="21"/>
      <c r="G51" s="21"/>
      <c r="H51" s="22" t="s">
        <v>15</v>
      </c>
      <c r="I51" s="22" t="s">
        <v>25</v>
      </c>
      <c r="J51" s="22" t="s">
        <v>14</v>
      </c>
      <c r="K51" s="23">
        <v>44580</v>
      </c>
    </row>
    <row r="52" spans="1:11" ht="15" customHeight="1">
      <c r="A52" s="265" t="s">
        <v>20</v>
      </c>
      <c r="B52" s="307">
        <v>82938</v>
      </c>
      <c r="C52" s="307">
        <v>82938</v>
      </c>
      <c r="D52" s="271">
        <v>1</v>
      </c>
      <c r="E52" s="271">
        <v>121</v>
      </c>
      <c r="F52" s="274" t="s">
        <v>5</v>
      </c>
      <c r="G52" s="277" t="s">
        <v>103</v>
      </c>
      <c r="H52" s="14" t="s">
        <v>6</v>
      </c>
      <c r="I52" s="14">
        <v>16143566</v>
      </c>
      <c r="J52" s="14" t="s">
        <v>7</v>
      </c>
      <c r="K52" s="13" t="s">
        <v>104</v>
      </c>
    </row>
    <row r="53" spans="1:11">
      <c r="A53" s="266"/>
      <c r="B53" s="308"/>
      <c r="C53" s="308"/>
      <c r="D53" s="272"/>
      <c r="E53" s="272"/>
      <c r="F53" s="275"/>
      <c r="G53" s="278"/>
      <c r="H53" s="15" t="s">
        <v>9</v>
      </c>
      <c r="I53" s="28">
        <v>44568</v>
      </c>
      <c r="J53" s="15" t="s">
        <v>10</v>
      </c>
      <c r="K53" s="26" t="s">
        <v>105</v>
      </c>
    </row>
    <row r="54" spans="1:11" ht="30">
      <c r="A54" s="266"/>
      <c r="B54" s="308"/>
      <c r="C54" s="308"/>
      <c r="D54" s="272"/>
      <c r="E54" s="272"/>
      <c r="F54" s="276"/>
      <c r="G54" s="279"/>
      <c r="H54" s="29" t="s">
        <v>11</v>
      </c>
      <c r="I54" s="28">
        <v>44572</v>
      </c>
      <c r="J54" s="280" t="s">
        <v>12</v>
      </c>
      <c r="K54" s="281" t="s">
        <v>106</v>
      </c>
    </row>
    <row r="55" spans="1:11">
      <c r="A55" s="266"/>
      <c r="B55" s="308"/>
      <c r="C55" s="308"/>
      <c r="D55" s="272"/>
      <c r="E55" s="272"/>
      <c r="F55" s="15" t="s">
        <v>8</v>
      </c>
      <c r="G55" s="15">
        <v>4361024</v>
      </c>
      <c r="H55" s="15" t="s">
        <v>13</v>
      </c>
      <c r="I55" s="28">
        <v>44573</v>
      </c>
      <c r="J55" s="279"/>
      <c r="K55" s="282"/>
    </row>
    <row r="56" spans="1:11" ht="15.75" thickBot="1">
      <c r="A56" s="267"/>
      <c r="B56" s="309"/>
      <c r="C56" s="309"/>
      <c r="D56" s="273"/>
      <c r="E56" s="273"/>
      <c r="F56" s="10"/>
      <c r="G56" s="10"/>
      <c r="H56" s="11" t="s">
        <v>15</v>
      </c>
      <c r="I56" s="11" t="s">
        <v>25</v>
      </c>
      <c r="J56" s="11" t="s">
        <v>14</v>
      </c>
      <c r="K56" s="12">
        <v>44580</v>
      </c>
    </row>
    <row r="57" spans="1:11" ht="15" customHeight="1">
      <c r="A57" s="295" t="s">
        <v>20</v>
      </c>
      <c r="B57" s="298">
        <v>86250</v>
      </c>
      <c r="C57" s="298">
        <v>86250</v>
      </c>
      <c r="D57" s="301">
        <v>1</v>
      </c>
      <c r="E57" s="301">
        <v>189</v>
      </c>
      <c r="F57" s="304" t="s">
        <v>5</v>
      </c>
      <c r="G57" s="289" t="s">
        <v>107</v>
      </c>
      <c r="H57" s="16" t="s">
        <v>6</v>
      </c>
      <c r="I57" s="16">
        <v>16109724</v>
      </c>
      <c r="J57" s="16" t="s">
        <v>7</v>
      </c>
      <c r="K57" s="17" t="s">
        <v>108</v>
      </c>
    </row>
    <row r="58" spans="1:11">
      <c r="A58" s="296"/>
      <c r="B58" s="299"/>
      <c r="C58" s="299"/>
      <c r="D58" s="302"/>
      <c r="E58" s="302"/>
      <c r="F58" s="305"/>
      <c r="G58" s="290"/>
      <c r="H58" s="18" t="s">
        <v>9</v>
      </c>
      <c r="I58" s="19">
        <v>44559</v>
      </c>
      <c r="J58" s="18" t="s">
        <v>10</v>
      </c>
      <c r="K58" s="27" t="s">
        <v>109</v>
      </c>
    </row>
    <row r="59" spans="1:11" ht="30">
      <c r="A59" s="296"/>
      <c r="B59" s="299"/>
      <c r="C59" s="299"/>
      <c r="D59" s="302"/>
      <c r="E59" s="302"/>
      <c r="F59" s="306"/>
      <c r="G59" s="291"/>
      <c r="H59" s="20" t="s">
        <v>11</v>
      </c>
      <c r="I59" s="19">
        <v>44561</v>
      </c>
      <c r="J59" s="292" t="s">
        <v>12</v>
      </c>
      <c r="K59" s="293" t="s">
        <v>109</v>
      </c>
    </row>
    <row r="60" spans="1:11">
      <c r="A60" s="296"/>
      <c r="B60" s="299"/>
      <c r="C60" s="299"/>
      <c r="D60" s="302"/>
      <c r="E60" s="302"/>
      <c r="F60" s="18" t="s">
        <v>8</v>
      </c>
      <c r="G60" s="18">
        <v>61323136</v>
      </c>
      <c r="H60" s="18" t="s">
        <v>13</v>
      </c>
      <c r="I60" s="19">
        <v>44574</v>
      </c>
      <c r="J60" s="291"/>
      <c r="K60" s="294"/>
    </row>
    <row r="61" spans="1:11" ht="15.75" thickBot="1">
      <c r="A61" s="297"/>
      <c r="B61" s="300"/>
      <c r="C61" s="300"/>
      <c r="D61" s="303"/>
      <c r="E61" s="303"/>
      <c r="F61" s="21"/>
      <c r="G61" s="21"/>
      <c r="H61" s="22" t="s">
        <v>15</v>
      </c>
      <c r="I61" s="22" t="s">
        <v>25</v>
      </c>
      <c r="J61" s="22" t="s">
        <v>14</v>
      </c>
      <c r="K61" s="23">
        <v>44588</v>
      </c>
    </row>
    <row r="62" spans="1:11" ht="15" customHeight="1">
      <c r="A62" s="265" t="s">
        <v>20</v>
      </c>
      <c r="B62" s="307">
        <v>60000</v>
      </c>
      <c r="C62" s="307">
        <v>60000</v>
      </c>
      <c r="D62" s="271">
        <v>1</v>
      </c>
      <c r="E62" s="271">
        <v>189</v>
      </c>
      <c r="F62" s="274" t="s">
        <v>5</v>
      </c>
      <c r="G62" s="277" t="s">
        <v>110</v>
      </c>
      <c r="H62" s="14" t="s">
        <v>6</v>
      </c>
      <c r="I62" s="14">
        <v>16109902</v>
      </c>
      <c r="J62" s="14" t="s">
        <v>7</v>
      </c>
      <c r="K62" s="13" t="s">
        <v>111</v>
      </c>
    </row>
    <row r="63" spans="1:11">
      <c r="A63" s="266"/>
      <c r="B63" s="308"/>
      <c r="C63" s="308"/>
      <c r="D63" s="272"/>
      <c r="E63" s="272"/>
      <c r="F63" s="275"/>
      <c r="G63" s="278"/>
      <c r="H63" s="15" t="s">
        <v>9</v>
      </c>
      <c r="I63" s="28">
        <v>44559</v>
      </c>
      <c r="J63" s="15" t="s">
        <v>10</v>
      </c>
      <c r="K63" s="26" t="s">
        <v>109</v>
      </c>
    </row>
    <row r="64" spans="1:11" ht="30" customHeight="1">
      <c r="A64" s="266"/>
      <c r="B64" s="308"/>
      <c r="C64" s="308"/>
      <c r="D64" s="272"/>
      <c r="E64" s="272"/>
      <c r="F64" s="276"/>
      <c r="G64" s="279"/>
      <c r="H64" s="29" t="s">
        <v>11</v>
      </c>
      <c r="I64" s="28">
        <v>44566</v>
      </c>
      <c r="J64" s="280" t="s">
        <v>12</v>
      </c>
      <c r="K64" s="281" t="s">
        <v>112</v>
      </c>
    </row>
    <row r="65" spans="1:11">
      <c r="A65" s="266"/>
      <c r="B65" s="308"/>
      <c r="C65" s="308"/>
      <c r="D65" s="272"/>
      <c r="E65" s="272"/>
      <c r="F65" s="15" t="s">
        <v>8</v>
      </c>
      <c r="G65" s="15">
        <v>29257581</v>
      </c>
      <c r="H65" s="15" t="s">
        <v>13</v>
      </c>
      <c r="I65" s="28">
        <v>44575</v>
      </c>
      <c r="J65" s="279"/>
      <c r="K65" s="282"/>
    </row>
    <row r="66" spans="1:11" ht="15.75" thickBot="1">
      <c r="A66" s="267"/>
      <c r="B66" s="309"/>
      <c r="C66" s="309"/>
      <c r="D66" s="273"/>
      <c r="E66" s="273"/>
      <c r="F66" s="10"/>
      <c r="G66" s="10"/>
      <c r="H66" s="11" t="s">
        <v>15</v>
      </c>
      <c r="I66" s="11" t="s">
        <v>25</v>
      </c>
      <c r="J66" s="11" t="s">
        <v>14</v>
      </c>
      <c r="K66" s="12">
        <v>44588</v>
      </c>
    </row>
    <row r="67" spans="1:11" ht="15" customHeight="1">
      <c r="A67" s="295" t="s">
        <v>20</v>
      </c>
      <c r="B67" s="298">
        <v>80680</v>
      </c>
      <c r="C67" s="298">
        <v>80680</v>
      </c>
      <c r="D67" s="301">
        <v>1</v>
      </c>
      <c r="E67" s="301">
        <v>121</v>
      </c>
      <c r="F67" s="304" t="s">
        <v>5</v>
      </c>
      <c r="G67" s="289" t="s">
        <v>113</v>
      </c>
      <c r="H67" s="16" t="s">
        <v>6</v>
      </c>
      <c r="I67" s="16">
        <v>16143949</v>
      </c>
      <c r="J67" s="16" t="s">
        <v>7</v>
      </c>
      <c r="K67" s="17" t="s">
        <v>114</v>
      </c>
    </row>
    <row r="68" spans="1:11" ht="30">
      <c r="A68" s="296"/>
      <c r="B68" s="299"/>
      <c r="C68" s="299"/>
      <c r="D68" s="302"/>
      <c r="E68" s="302"/>
      <c r="F68" s="305"/>
      <c r="G68" s="290"/>
      <c r="H68" s="18" t="s">
        <v>9</v>
      </c>
      <c r="I68" s="19">
        <v>44568</v>
      </c>
      <c r="J68" s="18" t="s">
        <v>10</v>
      </c>
      <c r="K68" s="24" t="s">
        <v>115</v>
      </c>
    </row>
    <row r="69" spans="1:11" ht="30" customHeight="1">
      <c r="A69" s="296"/>
      <c r="B69" s="299"/>
      <c r="C69" s="299"/>
      <c r="D69" s="302"/>
      <c r="E69" s="302"/>
      <c r="F69" s="306"/>
      <c r="G69" s="291"/>
      <c r="H69" s="20" t="s">
        <v>11</v>
      </c>
      <c r="I69" s="19">
        <v>44575</v>
      </c>
      <c r="J69" s="292" t="s">
        <v>12</v>
      </c>
      <c r="K69" s="293" t="s">
        <v>116</v>
      </c>
    </row>
    <row r="70" spans="1:11">
      <c r="A70" s="296"/>
      <c r="B70" s="299"/>
      <c r="C70" s="299"/>
      <c r="D70" s="302"/>
      <c r="E70" s="302"/>
      <c r="F70" s="18" t="s">
        <v>8</v>
      </c>
      <c r="G70" s="18">
        <v>5023491</v>
      </c>
      <c r="H70" s="18" t="s">
        <v>13</v>
      </c>
      <c r="I70" s="19">
        <v>44579</v>
      </c>
      <c r="J70" s="291"/>
      <c r="K70" s="294"/>
    </row>
    <row r="71" spans="1:11" ht="15.75" thickBot="1">
      <c r="A71" s="297"/>
      <c r="B71" s="300"/>
      <c r="C71" s="300"/>
      <c r="D71" s="303"/>
      <c r="E71" s="303"/>
      <c r="F71" s="21"/>
      <c r="G71" s="21"/>
      <c r="H71" s="22" t="s">
        <v>15</v>
      </c>
      <c r="I71" s="22" t="s">
        <v>25</v>
      </c>
      <c r="J71" s="22" t="s">
        <v>14</v>
      </c>
      <c r="K71" s="23">
        <v>44592</v>
      </c>
    </row>
    <row r="72" spans="1:11" ht="25.5" customHeight="1" thickBot="1">
      <c r="A72" s="262" t="s">
        <v>117</v>
      </c>
      <c r="B72" s="263"/>
      <c r="C72" s="263"/>
      <c r="D72" s="263"/>
      <c r="E72" s="263"/>
      <c r="F72" s="263"/>
      <c r="G72" s="263"/>
      <c r="H72" s="263"/>
      <c r="I72" s="263"/>
      <c r="J72" s="263"/>
      <c r="K72" s="264"/>
    </row>
    <row r="73" spans="1:11" ht="15" customHeight="1">
      <c r="A73" s="265" t="s">
        <v>20</v>
      </c>
      <c r="B73" s="307">
        <v>76000</v>
      </c>
      <c r="C73" s="307">
        <v>76000</v>
      </c>
      <c r="D73" s="271">
        <v>1</v>
      </c>
      <c r="E73" s="271">
        <v>121</v>
      </c>
      <c r="F73" s="274" t="s">
        <v>5</v>
      </c>
      <c r="G73" s="277" t="s">
        <v>118</v>
      </c>
      <c r="H73" s="14" t="s">
        <v>6</v>
      </c>
      <c r="I73" s="14">
        <v>16046277</v>
      </c>
      <c r="J73" s="14" t="s">
        <v>7</v>
      </c>
      <c r="K73" s="13" t="s">
        <v>119</v>
      </c>
    </row>
    <row r="74" spans="1:11">
      <c r="A74" s="266"/>
      <c r="B74" s="308"/>
      <c r="C74" s="308"/>
      <c r="D74" s="272"/>
      <c r="E74" s="272"/>
      <c r="F74" s="275"/>
      <c r="G74" s="278"/>
      <c r="H74" s="15" t="s">
        <v>9</v>
      </c>
      <c r="I74" s="28">
        <v>44574</v>
      </c>
      <c r="J74" s="15" t="s">
        <v>10</v>
      </c>
      <c r="K74" s="30" t="s">
        <v>120</v>
      </c>
    </row>
    <row r="75" spans="1:11" ht="30">
      <c r="A75" s="266"/>
      <c r="B75" s="308"/>
      <c r="C75" s="308"/>
      <c r="D75" s="272"/>
      <c r="E75" s="272"/>
      <c r="F75" s="276"/>
      <c r="G75" s="279"/>
      <c r="H75" s="29" t="s">
        <v>11</v>
      </c>
      <c r="I75" s="28">
        <v>44578</v>
      </c>
      <c r="J75" s="280" t="s">
        <v>12</v>
      </c>
      <c r="K75" s="281" t="s">
        <v>121</v>
      </c>
    </row>
    <row r="76" spans="1:11">
      <c r="A76" s="266"/>
      <c r="B76" s="308"/>
      <c r="C76" s="308"/>
      <c r="D76" s="272"/>
      <c r="E76" s="272"/>
      <c r="F76" s="15" t="s">
        <v>8</v>
      </c>
      <c r="G76" s="15">
        <v>40689476</v>
      </c>
      <c r="H76" s="15" t="s">
        <v>13</v>
      </c>
      <c r="I76" s="28">
        <v>44579</v>
      </c>
      <c r="J76" s="279"/>
      <c r="K76" s="282"/>
    </row>
    <row r="77" spans="1:11" ht="15.75" thickBot="1">
      <c r="A77" s="267"/>
      <c r="B77" s="309"/>
      <c r="C77" s="309"/>
      <c r="D77" s="273"/>
      <c r="E77" s="273"/>
      <c r="F77" s="10"/>
      <c r="G77" s="10"/>
      <c r="H77" s="11" t="s">
        <v>15</v>
      </c>
      <c r="I77" s="11" t="s">
        <v>25</v>
      </c>
      <c r="J77" s="11" t="s">
        <v>14</v>
      </c>
      <c r="K77" s="12">
        <v>44593</v>
      </c>
    </row>
    <row r="78" spans="1:11" ht="15" customHeight="1">
      <c r="A78" s="295" t="s">
        <v>20</v>
      </c>
      <c r="B78" s="298">
        <v>66000</v>
      </c>
      <c r="C78" s="298">
        <v>66000</v>
      </c>
      <c r="D78" s="301">
        <v>1</v>
      </c>
      <c r="E78" s="301">
        <v>113</v>
      </c>
      <c r="F78" s="304" t="s">
        <v>5</v>
      </c>
      <c r="G78" s="289" t="s">
        <v>122</v>
      </c>
      <c r="H78" s="16" t="s">
        <v>6</v>
      </c>
      <c r="I78" s="16">
        <v>16338774</v>
      </c>
      <c r="J78" s="16" t="s">
        <v>7</v>
      </c>
      <c r="K78" s="17" t="s">
        <v>123</v>
      </c>
    </row>
    <row r="79" spans="1:11">
      <c r="A79" s="296"/>
      <c r="B79" s="299"/>
      <c r="C79" s="299"/>
      <c r="D79" s="302"/>
      <c r="E79" s="302"/>
      <c r="F79" s="305"/>
      <c r="G79" s="290"/>
      <c r="H79" s="18" t="s">
        <v>9</v>
      </c>
      <c r="I79" s="19">
        <v>44588</v>
      </c>
      <c r="J79" s="18" t="s">
        <v>10</v>
      </c>
      <c r="K79" s="24" t="s">
        <v>124</v>
      </c>
    </row>
    <row r="80" spans="1:11" ht="30" customHeight="1">
      <c r="A80" s="296"/>
      <c r="B80" s="299"/>
      <c r="C80" s="299"/>
      <c r="D80" s="302"/>
      <c r="E80" s="302"/>
      <c r="F80" s="306"/>
      <c r="G80" s="291"/>
      <c r="H80" s="20" t="s">
        <v>11</v>
      </c>
      <c r="I80" s="19">
        <v>44592</v>
      </c>
      <c r="J80" s="292" t="s">
        <v>12</v>
      </c>
      <c r="K80" s="293" t="s">
        <v>125</v>
      </c>
    </row>
    <row r="81" spans="1:11">
      <c r="A81" s="296"/>
      <c r="B81" s="299"/>
      <c r="C81" s="299"/>
      <c r="D81" s="302"/>
      <c r="E81" s="302"/>
      <c r="F81" s="18" t="s">
        <v>8</v>
      </c>
      <c r="G81" s="18">
        <v>9929290</v>
      </c>
      <c r="H81" s="18" t="s">
        <v>13</v>
      </c>
      <c r="I81" s="19">
        <v>44594</v>
      </c>
      <c r="J81" s="291"/>
      <c r="K81" s="294"/>
    </row>
    <row r="82" spans="1:11" ht="15.75" thickBot="1">
      <c r="A82" s="297"/>
      <c r="B82" s="300"/>
      <c r="C82" s="300"/>
      <c r="D82" s="303"/>
      <c r="E82" s="303"/>
      <c r="F82" s="21"/>
      <c r="G82" s="21"/>
      <c r="H82" s="22" t="s">
        <v>15</v>
      </c>
      <c r="I82" s="22" t="s">
        <v>25</v>
      </c>
      <c r="J82" s="22" t="s">
        <v>14</v>
      </c>
      <c r="K82" s="23">
        <v>44601</v>
      </c>
    </row>
    <row r="83" spans="1:11" ht="15" customHeight="1">
      <c r="A83" s="265" t="s">
        <v>20</v>
      </c>
      <c r="B83" s="307">
        <v>43200</v>
      </c>
      <c r="C83" s="307">
        <v>43200</v>
      </c>
      <c r="D83" s="271">
        <v>1</v>
      </c>
      <c r="E83" s="271">
        <v>181</v>
      </c>
      <c r="F83" s="274" t="s">
        <v>5</v>
      </c>
      <c r="G83" s="277" t="s">
        <v>126</v>
      </c>
      <c r="H83" s="14" t="s">
        <v>6</v>
      </c>
      <c r="I83" s="14">
        <v>16444663</v>
      </c>
      <c r="J83" s="14" t="s">
        <v>7</v>
      </c>
      <c r="K83" s="13" t="s">
        <v>127</v>
      </c>
    </row>
    <row r="84" spans="1:11">
      <c r="A84" s="266"/>
      <c r="B84" s="308"/>
      <c r="C84" s="308"/>
      <c r="D84" s="272"/>
      <c r="E84" s="272"/>
      <c r="F84" s="275"/>
      <c r="G84" s="278"/>
      <c r="H84" s="15" t="s">
        <v>9</v>
      </c>
      <c r="I84" s="28">
        <v>44600</v>
      </c>
      <c r="J84" s="15" t="s">
        <v>10</v>
      </c>
      <c r="K84" s="30" t="s">
        <v>128</v>
      </c>
    </row>
    <row r="85" spans="1:11" ht="30">
      <c r="A85" s="266"/>
      <c r="B85" s="308"/>
      <c r="C85" s="308"/>
      <c r="D85" s="272"/>
      <c r="E85" s="272"/>
      <c r="F85" s="276"/>
      <c r="G85" s="279"/>
      <c r="H85" s="29" t="s">
        <v>11</v>
      </c>
      <c r="I85" s="28">
        <v>44602</v>
      </c>
      <c r="J85" s="280" t="s">
        <v>12</v>
      </c>
      <c r="K85" s="281" t="s">
        <v>129</v>
      </c>
    </row>
    <row r="86" spans="1:11">
      <c r="A86" s="266"/>
      <c r="B86" s="308"/>
      <c r="C86" s="308"/>
      <c r="D86" s="272"/>
      <c r="E86" s="272"/>
      <c r="F86" s="15" t="s">
        <v>8</v>
      </c>
      <c r="G86" s="15">
        <v>104486104</v>
      </c>
      <c r="H86" s="15" t="s">
        <v>13</v>
      </c>
      <c r="I86" s="28">
        <v>44606</v>
      </c>
      <c r="J86" s="279"/>
      <c r="K86" s="282"/>
    </row>
    <row r="87" spans="1:11" ht="15.75" thickBot="1">
      <c r="A87" s="267"/>
      <c r="B87" s="309"/>
      <c r="C87" s="309"/>
      <c r="D87" s="273"/>
      <c r="E87" s="273"/>
      <c r="F87" s="10"/>
      <c r="G87" s="10"/>
      <c r="H87" s="11" t="s">
        <v>15</v>
      </c>
      <c r="I87" s="11"/>
      <c r="J87" s="11" t="s">
        <v>14</v>
      </c>
      <c r="K87" s="12">
        <v>44614</v>
      </c>
    </row>
    <row r="88" spans="1:11" ht="15" customHeight="1">
      <c r="A88" s="295" t="s">
        <v>20</v>
      </c>
      <c r="B88" s="298">
        <v>33840</v>
      </c>
      <c r="C88" s="298">
        <v>33840</v>
      </c>
      <c r="D88" s="301">
        <v>1</v>
      </c>
      <c r="E88" s="301">
        <v>171</v>
      </c>
      <c r="F88" s="304" t="s">
        <v>5</v>
      </c>
      <c r="G88" s="289" t="s">
        <v>130</v>
      </c>
      <c r="H88" s="16" t="s">
        <v>6</v>
      </c>
      <c r="I88" s="16">
        <v>16423208</v>
      </c>
      <c r="J88" s="16" t="s">
        <v>7</v>
      </c>
      <c r="K88" s="17" t="s">
        <v>131</v>
      </c>
    </row>
    <row r="89" spans="1:11" ht="30">
      <c r="A89" s="296"/>
      <c r="B89" s="299"/>
      <c r="C89" s="299"/>
      <c r="D89" s="302"/>
      <c r="E89" s="302"/>
      <c r="F89" s="305"/>
      <c r="G89" s="290"/>
      <c r="H89" s="18" t="s">
        <v>9</v>
      </c>
      <c r="I89" s="19">
        <v>44596</v>
      </c>
      <c r="J89" s="18" t="s">
        <v>10</v>
      </c>
      <c r="K89" s="24" t="s">
        <v>132</v>
      </c>
    </row>
    <row r="90" spans="1:11" ht="30">
      <c r="A90" s="296"/>
      <c r="B90" s="299"/>
      <c r="C90" s="299"/>
      <c r="D90" s="302"/>
      <c r="E90" s="302"/>
      <c r="F90" s="306"/>
      <c r="G90" s="291"/>
      <c r="H90" s="20" t="s">
        <v>11</v>
      </c>
      <c r="I90" s="19">
        <v>44601</v>
      </c>
      <c r="J90" s="292" t="s">
        <v>12</v>
      </c>
      <c r="K90" s="293" t="s">
        <v>133</v>
      </c>
    </row>
    <row r="91" spans="1:11">
      <c r="A91" s="296"/>
      <c r="B91" s="299"/>
      <c r="C91" s="299"/>
      <c r="D91" s="302"/>
      <c r="E91" s="302"/>
      <c r="F91" s="18" t="s">
        <v>8</v>
      </c>
      <c r="G91" s="18">
        <v>35414537</v>
      </c>
      <c r="H91" s="18" t="s">
        <v>13</v>
      </c>
      <c r="I91" s="19">
        <v>44606</v>
      </c>
      <c r="J91" s="291"/>
      <c r="K91" s="294"/>
    </row>
    <row r="92" spans="1:11" ht="15.75" thickBot="1">
      <c r="A92" s="297"/>
      <c r="B92" s="300"/>
      <c r="C92" s="300"/>
      <c r="D92" s="303"/>
      <c r="E92" s="303"/>
      <c r="F92" s="21"/>
      <c r="G92" s="21"/>
      <c r="H92" s="22" t="s">
        <v>15</v>
      </c>
      <c r="I92" s="22" t="s">
        <v>25</v>
      </c>
      <c r="J92" s="22" t="s">
        <v>14</v>
      </c>
      <c r="K92" s="23">
        <v>44614</v>
      </c>
    </row>
    <row r="93" spans="1:11" ht="15" customHeight="1">
      <c r="A93" s="265" t="s">
        <v>20</v>
      </c>
      <c r="B93" s="307">
        <v>47770</v>
      </c>
      <c r="C93" s="307">
        <v>47770</v>
      </c>
      <c r="D93" s="271">
        <v>1</v>
      </c>
      <c r="E93" s="271">
        <v>171</v>
      </c>
      <c r="F93" s="274" t="s">
        <v>5</v>
      </c>
      <c r="G93" s="277" t="s">
        <v>134</v>
      </c>
      <c r="H93" s="14" t="s">
        <v>6</v>
      </c>
      <c r="I93" s="14">
        <v>16423119</v>
      </c>
      <c r="J93" s="14" t="s">
        <v>7</v>
      </c>
      <c r="K93" s="13" t="s">
        <v>135</v>
      </c>
    </row>
    <row r="94" spans="1:11" ht="30">
      <c r="A94" s="266"/>
      <c r="B94" s="308"/>
      <c r="C94" s="308"/>
      <c r="D94" s="272"/>
      <c r="E94" s="272"/>
      <c r="F94" s="275"/>
      <c r="G94" s="278"/>
      <c r="H94" s="15" t="s">
        <v>9</v>
      </c>
      <c r="I94" s="28">
        <v>44596</v>
      </c>
      <c r="J94" s="15" t="s">
        <v>10</v>
      </c>
      <c r="K94" s="30" t="s">
        <v>136</v>
      </c>
    </row>
    <row r="95" spans="1:11" ht="30">
      <c r="A95" s="266"/>
      <c r="B95" s="308"/>
      <c r="C95" s="308"/>
      <c r="D95" s="272"/>
      <c r="E95" s="272"/>
      <c r="F95" s="276"/>
      <c r="G95" s="279"/>
      <c r="H95" s="29" t="s">
        <v>11</v>
      </c>
      <c r="I95" s="28">
        <v>44601</v>
      </c>
      <c r="J95" s="280" t="s">
        <v>12</v>
      </c>
      <c r="K95" s="281" t="s">
        <v>137</v>
      </c>
    </row>
    <row r="96" spans="1:11">
      <c r="A96" s="266"/>
      <c r="B96" s="308"/>
      <c r="C96" s="308"/>
      <c r="D96" s="272"/>
      <c r="E96" s="272"/>
      <c r="F96" s="15" t="s">
        <v>8</v>
      </c>
      <c r="G96" s="15">
        <v>35414537</v>
      </c>
      <c r="H96" s="15" t="s">
        <v>13</v>
      </c>
      <c r="I96" s="28">
        <v>44606</v>
      </c>
      <c r="J96" s="279"/>
      <c r="K96" s="282"/>
    </row>
    <row r="97" spans="1:11" ht="15.75" thickBot="1">
      <c r="A97" s="267"/>
      <c r="B97" s="309"/>
      <c r="C97" s="309"/>
      <c r="D97" s="273"/>
      <c r="E97" s="273"/>
      <c r="F97" s="10"/>
      <c r="G97" s="10"/>
      <c r="H97" s="11" t="s">
        <v>15</v>
      </c>
      <c r="I97" s="11" t="s">
        <v>25</v>
      </c>
      <c r="J97" s="11" t="s">
        <v>14</v>
      </c>
      <c r="K97" s="12">
        <v>44614</v>
      </c>
    </row>
    <row r="98" spans="1:11" ht="25.5" customHeight="1" thickBot="1">
      <c r="A98" s="262" t="s">
        <v>138</v>
      </c>
      <c r="B98" s="263"/>
      <c r="C98" s="263"/>
      <c r="D98" s="263"/>
      <c r="E98" s="263"/>
      <c r="F98" s="263"/>
      <c r="G98" s="263"/>
      <c r="H98" s="263"/>
      <c r="I98" s="263"/>
      <c r="J98" s="263"/>
      <c r="K98" s="264"/>
    </row>
    <row r="99" spans="1:11" ht="15" customHeight="1">
      <c r="A99" s="295" t="s">
        <v>20</v>
      </c>
      <c r="B99" s="298">
        <v>49800</v>
      </c>
      <c r="C99" s="298">
        <v>49800</v>
      </c>
      <c r="D99" s="301">
        <v>1</v>
      </c>
      <c r="E99" s="301">
        <v>322</v>
      </c>
      <c r="F99" s="304" t="s">
        <v>5</v>
      </c>
      <c r="G99" s="289" t="s">
        <v>139</v>
      </c>
      <c r="H99" s="16" t="s">
        <v>6</v>
      </c>
      <c r="I99" s="16">
        <v>16565347</v>
      </c>
      <c r="J99" s="16" t="s">
        <v>7</v>
      </c>
      <c r="K99" s="17" t="s">
        <v>140</v>
      </c>
    </row>
    <row r="100" spans="1:11">
      <c r="A100" s="296"/>
      <c r="B100" s="299"/>
      <c r="C100" s="299"/>
      <c r="D100" s="302"/>
      <c r="E100" s="302"/>
      <c r="F100" s="305"/>
      <c r="G100" s="290"/>
      <c r="H100" s="18" t="s">
        <v>9</v>
      </c>
      <c r="I100" s="19">
        <v>44614</v>
      </c>
      <c r="J100" s="18" t="s">
        <v>10</v>
      </c>
      <c r="K100" s="24" t="s">
        <v>141</v>
      </c>
    </row>
    <row r="101" spans="1:11" ht="30">
      <c r="A101" s="296"/>
      <c r="B101" s="299"/>
      <c r="C101" s="299"/>
      <c r="D101" s="302"/>
      <c r="E101" s="302"/>
      <c r="F101" s="306"/>
      <c r="G101" s="291"/>
      <c r="H101" s="20" t="s">
        <v>11</v>
      </c>
      <c r="I101" s="19">
        <v>44616</v>
      </c>
      <c r="J101" s="292" t="s">
        <v>12</v>
      </c>
      <c r="K101" s="293" t="s">
        <v>142</v>
      </c>
    </row>
    <row r="102" spans="1:11">
      <c r="A102" s="296"/>
      <c r="B102" s="299"/>
      <c r="C102" s="299"/>
      <c r="D102" s="302"/>
      <c r="E102" s="302"/>
      <c r="F102" s="18" t="s">
        <v>8</v>
      </c>
      <c r="G102" s="18">
        <v>62869396</v>
      </c>
      <c r="H102" s="18" t="s">
        <v>13</v>
      </c>
      <c r="I102" s="19">
        <v>44617</v>
      </c>
      <c r="J102" s="291"/>
      <c r="K102" s="294"/>
    </row>
    <row r="103" spans="1:11" ht="15.75" thickBot="1">
      <c r="A103" s="297"/>
      <c r="B103" s="300"/>
      <c r="C103" s="300"/>
      <c r="D103" s="303"/>
      <c r="E103" s="303"/>
      <c r="F103" s="21"/>
      <c r="G103" s="21"/>
      <c r="H103" s="22" t="s">
        <v>15</v>
      </c>
      <c r="I103" s="22" t="s">
        <v>25</v>
      </c>
      <c r="J103" s="22" t="s">
        <v>14</v>
      </c>
      <c r="K103" s="23">
        <v>44624</v>
      </c>
    </row>
    <row r="104" spans="1:11" ht="15" customHeight="1">
      <c r="A104" s="265" t="s">
        <v>20</v>
      </c>
      <c r="B104" s="307">
        <v>83414</v>
      </c>
      <c r="C104" s="307">
        <v>83414</v>
      </c>
      <c r="D104" s="271">
        <v>1</v>
      </c>
      <c r="E104" s="271">
        <v>326</v>
      </c>
      <c r="F104" s="274" t="s">
        <v>5</v>
      </c>
      <c r="G104" s="277" t="s">
        <v>143</v>
      </c>
      <c r="H104" s="14" t="s">
        <v>6</v>
      </c>
      <c r="I104" s="14">
        <v>16576217</v>
      </c>
      <c r="J104" s="14" t="s">
        <v>7</v>
      </c>
      <c r="K104" s="13" t="s">
        <v>144</v>
      </c>
    </row>
    <row r="105" spans="1:11">
      <c r="A105" s="266"/>
      <c r="B105" s="308"/>
      <c r="C105" s="308"/>
      <c r="D105" s="272"/>
      <c r="E105" s="272"/>
      <c r="F105" s="275"/>
      <c r="G105" s="278"/>
      <c r="H105" s="15" t="s">
        <v>9</v>
      </c>
      <c r="I105" s="28">
        <v>44615</v>
      </c>
      <c r="J105" s="15" t="s">
        <v>10</v>
      </c>
      <c r="K105" s="30" t="s">
        <v>145</v>
      </c>
    </row>
    <row r="106" spans="1:11" ht="30" customHeight="1">
      <c r="A106" s="266"/>
      <c r="B106" s="308"/>
      <c r="C106" s="308"/>
      <c r="D106" s="272"/>
      <c r="E106" s="272"/>
      <c r="F106" s="276"/>
      <c r="G106" s="279"/>
      <c r="H106" s="29" t="s">
        <v>11</v>
      </c>
      <c r="I106" s="28">
        <v>44617</v>
      </c>
      <c r="J106" s="280" t="s">
        <v>12</v>
      </c>
      <c r="K106" s="281" t="s">
        <v>146</v>
      </c>
    </row>
    <row r="107" spans="1:11">
      <c r="A107" s="266"/>
      <c r="B107" s="308"/>
      <c r="C107" s="308"/>
      <c r="D107" s="272"/>
      <c r="E107" s="272"/>
      <c r="F107" s="15" t="s">
        <v>8</v>
      </c>
      <c r="G107" s="15">
        <v>64941817</v>
      </c>
      <c r="H107" s="15" t="s">
        <v>13</v>
      </c>
      <c r="I107" s="28">
        <v>44628</v>
      </c>
      <c r="J107" s="279"/>
      <c r="K107" s="282"/>
    </row>
    <row r="108" spans="1:11" ht="15.75" thickBot="1">
      <c r="A108" s="267"/>
      <c r="B108" s="309"/>
      <c r="C108" s="309"/>
      <c r="D108" s="273"/>
      <c r="E108" s="273"/>
      <c r="F108" s="10"/>
      <c r="G108" s="10"/>
      <c r="H108" s="11" t="s">
        <v>15</v>
      </c>
      <c r="I108" s="11" t="s">
        <v>25</v>
      </c>
      <c r="J108" s="11" t="s">
        <v>14</v>
      </c>
      <c r="K108" s="12">
        <v>44635</v>
      </c>
    </row>
    <row r="109" spans="1:11" ht="15" customHeight="1">
      <c r="A109" s="295" t="s">
        <v>20</v>
      </c>
      <c r="B109" s="298">
        <v>89850</v>
      </c>
      <c r="C109" s="298">
        <v>89850</v>
      </c>
      <c r="D109" s="301">
        <v>1</v>
      </c>
      <c r="E109" s="301">
        <v>241</v>
      </c>
      <c r="F109" s="304" t="s">
        <v>5</v>
      </c>
      <c r="G109" s="289" t="s">
        <v>147</v>
      </c>
      <c r="H109" s="16" t="s">
        <v>6</v>
      </c>
      <c r="I109" s="16">
        <v>16611985</v>
      </c>
      <c r="J109" s="16" t="s">
        <v>7</v>
      </c>
      <c r="K109" s="17" t="s">
        <v>148</v>
      </c>
    </row>
    <row r="110" spans="1:11">
      <c r="A110" s="296"/>
      <c r="B110" s="299"/>
      <c r="C110" s="299"/>
      <c r="D110" s="302"/>
      <c r="E110" s="302"/>
      <c r="F110" s="305"/>
      <c r="G110" s="290"/>
      <c r="H110" s="18" t="s">
        <v>9</v>
      </c>
      <c r="I110" s="19">
        <v>44620</v>
      </c>
      <c r="J110" s="18" t="s">
        <v>10</v>
      </c>
      <c r="K110" s="24" t="s">
        <v>141</v>
      </c>
    </row>
    <row r="111" spans="1:11" ht="30">
      <c r="A111" s="296"/>
      <c r="B111" s="299"/>
      <c r="C111" s="299"/>
      <c r="D111" s="302"/>
      <c r="E111" s="302"/>
      <c r="F111" s="306"/>
      <c r="G111" s="291"/>
      <c r="H111" s="20" t="s">
        <v>11</v>
      </c>
      <c r="I111" s="19">
        <v>44622</v>
      </c>
      <c r="J111" s="292" t="s">
        <v>12</v>
      </c>
      <c r="K111" s="293" t="s">
        <v>149</v>
      </c>
    </row>
    <row r="112" spans="1:11">
      <c r="A112" s="296"/>
      <c r="B112" s="299"/>
      <c r="C112" s="299"/>
      <c r="D112" s="302"/>
      <c r="E112" s="302"/>
      <c r="F112" s="18" t="s">
        <v>8</v>
      </c>
      <c r="G112" s="18">
        <v>73889342</v>
      </c>
      <c r="H112" s="18" t="s">
        <v>13</v>
      </c>
      <c r="I112" s="19" t="s">
        <v>150</v>
      </c>
      <c r="J112" s="291"/>
      <c r="K112" s="294"/>
    </row>
    <row r="113" spans="1:11" ht="15.75" thickBot="1">
      <c r="A113" s="297"/>
      <c r="B113" s="300"/>
      <c r="C113" s="300"/>
      <c r="D113" s="303"/>
      <c r="E113" s="303"/>
      <c r="F113" s="21"/>
      <c r="G113" s="21"/>
      <c r="H113" s="22" t="s">
        <v>15</v>
      </c>
      <c r="I113" s="22" t="s">
        <v>25</v>
      </c>
      <c r="J113" s="22" t="s">
        <v>14</v>
      </c>
      <c r="K113" s="23">
        <v>44637</v>
      </c>
    </row>
    <row r="114" spans="1:11" ht="15" customHeight="1">
      <c r="A114" s="265" t="s">
        <v>20</v>
      </c>
      <c r="B114" s="307">
        <v>85980</v>
      </c>
      <c r="C114" s="307">
        <v>85980</v>
      </c>
      <c r="D114" s="271">
        <v>1</v>
      </c>
      <c r="E114" s="271">
        <v>328</v>
      </c>
      <c r="F114" s="274" t="s">
        <v>5</v>
      </c>
      <c r="G114" s="277" t="s">
        <v>151</v>
      </c>
      <c r="H114" s="14" t="s">
        <v>6</v>
      </c>
      <c r="I114" s="14">
        <v>16611918</v>
      </c>
      <c r="J114" s="14" t="s">
        <v>7</v>
      </c>
      <c r="K114" s="13" t="s">
        <v>152</v>
      </c>
    </row>
    <row r="115" spans="1:11">
      <c r="A115" s="266"/>
      <c r="B115" s="308"/>
      <c r="C115" s="308"/>
      <c r="D115" s="272"/>
      <c r="E115" s="272"/>
      <c r="F115" s="275"/>
      <c r="G115" s="278"/>
      <c r="H115" s="15" t="s">
        <v>9</v>
      </c>
      <c r="I115" s="28">
        <v>44620</v>
      </c>
      <c r="J115" s="15" t="s">
        <v>10</v>
      </c>
      <c r="K115" s="30" t="s">
        <v>153</v>
      </c>
    </row>
    <row r="116" spans="1:11" ht="30">
      <c r="A116" s="266"/>
      <c r="B116" s="308"/>
      <c r="C116" s="308"/>
      <c r="D116" s="272"/>
      <c r="E116" s="272"/>
      <c r="F116" s="276"/>
      <c r="G116" s="279"/>
      <c r="H116" s="29" t="s">
        <v>11</v>
      </c>
      <c r="I116" s="28">
        <v>44622</v>
      </c>
      <c r="J116" s="280" t="s">
        <v>12</v>
      </c>
      <c r="K116" s="281" t="s">
        <v>154</v>
      </c>
    </row>
    <row r="117" spans="1:11">
      <c r="A117" s="266"/>
      <c r="B117" s="308"/>
      <c r="C117" s="308"/>
      <c r="D117" s="272"/>
      <c r="E117" s="272"/>
      <c r="F117" s="15" t="s">
        <v>8</v>
      </c>
      <c r="G117" s="15">
        <v>5151457</v>
      </c>
      <c r="H117" s="15" t="s">
        <v>13</v>
      </c>
      <c r="I117" s="28">
        <v>44628</v>
      </c>
      <c r="J117" s="279"/>
      <c r="K117" s="282"/>
    </row>
    <row r="118" spans="1:11" ht="15.75" thickBot="1">
      <c r="A118" s="267"/>
      <c r="B118" s="309"/>
      <c r="C118" s="309"/>
      <c r="D118" s="273"/>
      <c r="E118" s="273"/>
      <c r="F118" s="10"/>
      <c r="G118" s="10"/>
      <c r="H118" s="11" t="s">
        <v>15</v>
      </c>
      <c r="I118" s="11" t="s">
        <v>25</v>
      </c>
      <c r="J118" s="11" t="s">
        <v>14</v>
      </c>
      <c r="K118" s="12">
        <v>44637</v>
      </c>
    </row>
    <row r="119" spans="1:11" ht="15" customHeight="1">
      <c r="A119" s="295" t="s">
        <v>20</v>
      </c>
      <c r="B119" s="298">
        <v>67434</v>
      </c>
      <c r="C119" s="298">
        <v>67434</v>
      </c>
      <c r="D119" s="301">
        <v>1</v>
      </c>
      <c r="E119" s="301">
        <v>267</v>
      </c>
      <c r="F119" s="304" t="s">
        <v>5</v>
      </c>
      <c r="G119" s="289" t="s">
        <v>39</v>
      </c>
      <c r="H119" s="16" t="s">
        <v>6</v>
      </c>
      <c r="I119" s="16">
        <v>16599470</v>
      </c>
      <c r="J119" s="16" t="s">
        <v>7</v>
      </c>
      <c r="K119" s="17" t="s">
        <v>155</v>
      </c>
    </row>
    <row r="120" spans="1:11">
      <c r="A120" s="296"/>
      <c r="B120" s="299"/>
      <c r="C120" s="299"/>
      <c r="D120" s="302"/>
      <c r="E120" s="302"/>
      <c r="F120" s="305"/>
      <c r="G120" s="290"/>
      <c r="H120" s="18" t="s">
        <v>9</v>
      </c>
      <c r="I120" s="19">
        <v>44617</v>
      </c>
      <c r="J120" s="18" t="s">
        <v>10</v>
      </c>
      <c r="K120" s="24" t="s">
        <v>156</v>
      </c>
    </row>
    <row r="121" spans="1:11" ht="30" customHeight="1">
      <c r="A121" s="296"/>
      <c r="B121" s="299"/>
      <c r="C121" s="299"/>
      <c r="D121" s="302"/>
      <c r="E121" s="302"/>
      <c r="F121" s="306"/>
      <c r="G121" s="291"/>
      <c r="H121" s="20" t="s">
        <v>11</v>
      </c>
      <c r="I121" s="19">
        <v>44621</v>
      </c>
      <c r="J121" s="292" t="s">
        <v>12</v>
      </c>
      <c r="K121" s="293" t="s">
        <v>157</v>
      </c>
    </row>
    <row r="122" spans="1:11">
      <c r="A122" s="296"/>
      <c r="B122" s="299"/>
      <c r="C122" s="299"/>
      <c r="D122" s="302"/>
      <c r="E122" s="302"/>
      <c r="F122" s="18" t="s">
        <v>8</v>
      </c>
      <c r="G122" s="18">
        <v>5531209</v>
      </c>
      <c r="H122" s="18" t="s">
        <v>13</v>
      </c>
      <c r="I122" s="19">
        <v>44623</v>
      </c>
      <c r="J122" s="291"/>
      <c r="K122" s="294"/>
    </row>
    <row r="123" spans="1:11" ht="15.75" thickBot="1">
      <c r="A123" s="297"/>
      <c r="B123" s="300"/>
      <c r="C123" s="300"/>
      <c r="D123" s="303"/>
      <c r="E123" s="303"/>
      <c r="F123" s="21"/>
      <c r="G123" s="21"/>
      <c r="H123" s="22" t="s">
        <v>15</v>
      </c>
      <c r="I123" s="22" t="s">
        <v>25</v>
      </c>
      <c r="J123" s="22" t="s">
        <v>14</v>
      </c>
      <c r="K123" s="23">
        <v>44641</v>
      </c>
    </row>
    <row r="124" spans="1:11" ht="15" customHeight="1">
      <c r="A124" s="265" t="s">
        <v>20</v>
      </c>
      <c r="B124" s="307">
        <v>82775</v>
      </c>
      <c r="C124" s="307">
        <v>82775</v>
      </c>
      <c r="D124" s="271">
        <v>1</v>
      </c>
      <c r="E124" s="271">
        <v>328</v>
      </c>
      <c r="F124" s="274" t="s">
        <v>5</v>
      </c>
      <c r="G124" s="277" t="s">
        <v>158</v>
      </c>
      <c r="H124" s="14" t="s">
        <v>6</v>
      </c>
      <c r="I124" s="14">
        <v>16691326</v>
      </c>
      <c r="J124" s="14" t="s">
        <v>7</v>
      </c>
      <c r="K124" s="13" t="s">
        <v>159</v>
      </c>
    </row>
    <row r="125" spans="1:11" ht="30">
      <c r="A125" s="266"/>
      <c r="B125" s="308"/>
      <c r="C125" s="308"/>
      <c r="D125" s="272"/>
      <c r="E125" s="272"/>
      <c r="F125" s="275"/>
      <c r="G125" s="278"/>
      <c r="H125" s="15" t="s">
        <v>9</v>
      </c>
      <c r="I125" s="28">
        <v>44629</v>
      </c>
      <c r="J125" s="15" t="s">
        <v>10</v>
      </c>
      <c r="K125" s="30" t="s">
        <v>160</v>
      </c>
    </row>
    <row r="126" spans="1:11" ht="30">
      <c r="A126" s="266"/>
      <c r="B126" s="308"/>
      <c r="C126" s="308"/>
      <c r="D126" s="272"/>
      <c r="E126" s="272"/>
      <c r="F126" s="276"/>
      <c r="G126" s="279"/>
      <c r="H126" s="29" t="s">
        <v>11</v>
      </c>
      <c r="I126" s="28">
        <v>44631</v>
      </c>
      <c r="J126" s="280" t="s">
        <v>12</v>
      </c>
      <c r="K126" s="281" t="s">
        <v>161</v>
      </c>
    </row>
    <row r="127" spans="1:11">
      <c r="A127" s="266"/>
      <c r="B127" s="308"/>
      <c r="C127" s="308"/>
      <c r="D127" s="272"/>
      <c r="E127" s="272"/>
      <c r="F127" s="15" t="s">
        <v>8</v>
      </c>
      <c r="G127" s="15">
        <v>7127170</v>
      </c>
      <c r="H127" s="15" t="s">
        <v>13</v>
      </c>
      <c r="I127" s="28">
        <v>44636</v>
      </c>
      <c r="J127" s="279"/>
      <c r="K127" s="282"/>
    </row>
    <row r="128" spans="1:11" ht="15.75" thickBot="1">
      <c r="A128" s="267"/>
      <c r="B128" s="309"/>
      <c r="C128" s="309"/>
      <c r="D128" s="273"/>
      <c r="E128" s="273"/>
      <c r="F128" s="10"/>
      <c r="G128" s="10"/>
      <c r="H128" s="11" t="s">
        <v>15</v>
      </c>
      <c r="I128" s="11" t="s">
        <v>25</v>
      </c>
      <c r="J128" s="11" t="s">
        <v>14</v>
      </c>
      <c r="K128" s="12">
        <v>44643</v>
      </c>
    </row>
    <row r="129" spans="1:11" ht="15" customHeight="1">
      <c r="A129" s="295" t="s">
        <v>20</v>
      </c>
      <c r="B129" s="298">
        <v>54275</v>
      </c>
      <c r="C129" s="298">
        <v>54275</v>
      </c>
      <c r="D129" s="301">
        <v>1</v>
      </c>
      <c r="E129" s="301">
        <v>199</v>
      </c>
      <c r="F129" s="304" t="s">
        <v>5</v>
      </c>
      <c r="G129" s="289" t="s">
        <v>162</v>
      </c>
      <c r="H129" s="16" t="s">
        <v>6</v>
      </c>
      <c r="I129" s="16">
        <v>16637380</v>
      </c>
      <c r="J129" s="16" t="s">
        <v>7</v>
      </c>
      <c r="K129" s="17" t="s">
        <v>163</v>
      </c>
    </row>
    <row r="130" spans="1:11">
      <c r="A130" s="296"/>
      <c r="B130" s="299"/>
      <c r="C130" s="299"/>
      <c r="D130" s="302"/>
      <c r="E130" s="302"/>
      <c r="F130" s="305"/>
      <c r="G130" s="290"/>
      <c r="H130" s="18" t="s">
        <v>9</v>
      </c>
      <c r="I130" s="19">
        <v>44623</v>
      </c>
      <c r="J130" s="18" t="s">
        <v>10</v>
      </c>
      <c r="K130" s="24" t="s">
        <v>164</v>
      </c>
    </row>
    <row r="131" spans="1:11" ht="30" customHeight="1">
      <c r="A131" s="296"/>
      <c r="B131" s="299"/>
      <c r="C131" s="299"/>
      <c r="D131" s="302"/>
      <c r="E131" s="302"/>
      <c r="F131" s="306"/>
      <c r="G131" s="291"/>
      <c r="H131" s="20" t="s">
        <v>11</v>
      </c>
      <c r="I131" s="19">
        <v>44624</v>
      </c>
      <c r="J131" s="292" t="s">
        <v>12</v>
      </c>
      <c r="K131" s="293" t="s">
        <v>165</v>
      </c>
    </row>
    <row r="132" spans="1:11">
      <c r="A132" s="296"/>
      <c r="B132" s="299"/>
      <c r="C132" s="299"/>
      <c r="D132" s="302"/>
      <c r="E132" s="302"/>
      <c r="F132" s="18" t="s">
        <v>8</v>
      </c>
      <c r="G132" s="18">
        <v>96566515</v>
      </c>
      <c r="H132" s="18" t="s">
        <v>13</v>
      </c>
      <c r="I132" s="19">
        <v>44631</v>
      </c>
      <c r="J132" s="291"/>
      <c r="K132" s="294"/>
    </row>
    <row r="133" spans="1:11" ht="15.75" thickBot="1">
      <c r="A133" s="297"/>
      <c r="B133" s="300"/>
      <c r="C133" s="300"/>
      <c r="D133" s="303"/>
      <c r="E133" s="303"/>
      <c r="F133" s="21"/>
      <c r="G133" s="21"/>
      <c r="H133" s="22" t="s">
        <v>15</v>
      </c>
      <c r="I133" s="22" t="s">
        <v>25</v>
      </c>
      <c r="J133" s="22" t="s">
        <v>14</v>
      </c>
      <c r="K133" s="23">
        <v>44643</v>
      </c>
    </row>
    <row r="134" spans="1:11" ht="15" customHeight="1">
      <c r="A134" s="265" t="s">
        <v>20</v>
      </c>
      <c r="B134" s="307">
        <v>74926</v>
      </c>
      <c r="C134" s="307">
        <v>74926</v>
      </c>
      <c r="D134" s="271">
        <v>1</v>
      </c>
      <c r="E134" s="271">
        <v>322</v>
      </c>
      <c r="F134" s="274" t="s">
        <v>5</v>
      </c>
      <c r="G134" s="277" t="s">
        <v>166</v>
      </c>
      <c r="H134" s="14" t="s">
        <v>6</v>
      </c>
      <c r="I134" s="14">
        <v>16588630</v>
      </c>
      <c r="J134" s="14" t="s">
        <v>7</v>
      </c>
      <c r="K134" s="13" t="s">
        <v>167</v>
      </c>
    </row>
    <row r="135" spans="1:11">
      <c r="A135" s="266"/>
      <c r="B135" s="308"/>
      <c r="C135" s="308"/>
      <c r="D135" s="272"/>
      <c r="E135" s="272"/>
      <c r="F135" s="275"/>
      <c r="G135" s="278"/>
      <c r="H135" s="15" t="s">
        <v>9</v>
      </c>
      <c r="I135" s="28">
        <v>44616</v>
      </c>
      <c r="J135" s="15" t="s">
        <v>10</v>
      </c>
      <c r="K135" s="30" t="s">
        <v>168</v>
      </c>
    </row>
    <row r="136" spans="1:11" ht="30" customHeight="1">
      <c r="A136" s="266"/>
      <c r="B136" s="308"/>
      <c r="C136" s="308"/>
      <c r="D136" s="272"/>
      <c r="E136" s="272"/>
      <c r="F136" s="276"/>
      <c r="G136" s="279"/>
      <c r="H136" s="29" t="s">
        <v>11</v>
      </c>
      <c r="I136" s="28">
        <v>44621</v>
      </c>
      <c r="J136" s="280" t="s">
        <v>12</v>
      </c>
      <c r="K136" s="281" t="s">
        <v>169</v>
      </c>
    </row>
    <row r="137" spans="1:11">
      <c r="A137" s="266"/>
      <c r="B137" s="308"/>
      <c r="C137" s="308"/>
      <c r="D137" s="272"/>
      <c r="E137" s="272"/>
      <c r="F137" s="15" t="s">
        <v>8</v>
      </c>
      <c r="G137" s="15">
        <v>37165283</v>
      </c>
      <c r="H137" s="15" t="s">
        <v>13</v>
      </c>
      <c r="I137" s="28">
        <v>44623</v>
      </c>
      <c r="J137" s="279"/>
      <c r="K137" s="282"/>
    </row>
    <row r="138" spans="1:11" ht="15.75" thickBot="1">
      <c r="A138" s="267"/>
      <c r="B138" s="309"/>
      <c r="C138" s="309"/>
      <c r="D138" s="273"/>
      <c r="E138" s="273"/>
      <c r="F138" s="10"/>
      <c r="G138" s="10"/>
      <c r="H138" s="11" t="s">
        <v>15</v>
      </c>
      <c r="I138" s="11" t="s">
        <v>25</v>
      </c>
      <c r="J138" s="11" t="s">
        <v>14</v>
      </c>
      <c r="K138" s="12">
        <v>44643</v>
      </c>
    </row>
    <row r="139" spans="1:11" ht="15" customHeight="1">
      <c r="A139" s="295" t="s">
        <v>20</v>
      </c>
      <c r="B139" s="298">
        <v>89987</v>
      </c>
      <c r="C139" s="298">
        <v>89987</v>
      </c>
      <c r="D139" s="301">
        <v>1</v>
      </c>
      <c r="E139" s="301">
        <v>329</v>
      </c>
      <c r="F139" s="304" t="s">
        <v>5</v>
      </c>
      <c r="G139" s="289" t="s">
        <v>170</v>
      </c>
      <c r="H139" s="16" t="s">
        <v>6</v>
      </c>
      <c r="I139" s="16">
        <v>16576632</v>
      </c>
      <c r="J139" s="16" t="s">
        <v>7</v>
      </c>
      <c r="K139" s="17" t="s">
        <v>171</v>
      </c>
    </row>
    <row r="140" spans="1:11">
      <c r="A140" s="296"/>
      <c r="B140" s="299"/>
      <c r="C140" s="299"/>
      <c r="D140" s="302"/>
      <c r="E140" s="302"/>
      <c r="F140" s="305"/>
      <c r="G140" s="290"/>
      <c r="H140" s="18" t="s">
        <v>9</v>
      </c>
      <c r="I140" s="19">
        <v>44615</v>
      </c>
      <c r="J140" s="18" t="s">
        <v>10</v>
      </c>
      <c r="K140" s="24" t="s">
        <v>172</v>
      </c>
    </row>
    <row r="141" spans="1:11" ht="30">
      <c r="A141" s="296"/>
      <c r="B141" s="299"/>
      <c r="C141" s="299"/>
      <c r="D141" s="302"/>
      <c r="E141" s="302"/>
      <c r="F141" s="306"/>
      <c r="G141" s="291"/>
      <c r="H141" s="20" t="s">
        <v>11</v>
      </c>
      <c r="I141" s="19">
        <v>44617</v>
      </c>
      <c r="J141" s="292" t="s">
        <v>12</v>
      </c>
      <c r="K141" s="293" t="s">
        <v>173</v>
      </c>
    </row>
    <row r="142" spans="1:11">
      <c r="A142" s="296"/>
      <c r="B142" s="299"/>
      <c r="C142" s="299"/>
      <c r="D142" s="302"/>
      <c r="E142" s="302"/>
      <c r="F142" s="18" t="s">
        <v>8</v>
      </c>
      <c r="G142" s="18">
        <v>32895135</v>
      </c>
      <c r="H142" s="18" t="s">
        <v>13</v>
      </c>
      <c r="I142" s="19">
        <v>44630</v>
      </c>
      <c r="J142" s="291"/>
      <c r="K142" s="294"/>
    </row>
    <row r="143" spans="1:11" ht="15.75" thickBot="1">
      <c r="A143" s="297"/>
      <c r="B143" s="300"/>
      <c r="C143" s="300"/>
      <c r="D143" s="303"/>
      <c r="E143" s="303"/>
      <c r="F143" s="21"/>
      <c r="G143" s="21"/>
      <c r="H143" s="22" t="s">
        <v>15</v>
      </c>
      <c r="I143" s="22" t="s">
        <v>25</v>
      </c>
      <c r="J143" s="22" t="s">
        <v>14</v>
      </c>
      <c r="K143" s="23">
        <v>44643</v>
      </c>
    </row>
    <row r="144" spans="1:11" ht="15" customHeight="1">
      <c r="A144" s="265" t="s">
        <v>20</v>
      </c>
      <c r="B144" s="307">
        <v>89125</v>
      </c>
      <c r="C144" s="307">
        <v>89125</v>
      </c>
      <c r="D144" s="271">
        <v>1</v>
      </c>
      <c r="E144" s="271">
        <v>186</v>
      </c>
      <c r="F144" s="274" t="s">
        <v>5</v>
      </c>
      <c r="G144" s="277" t="s">
        <v>174</v>
      </c>
      <c r="H144" s="14" t="s">
        <v>6</v>
      </c>
      <c r="I144" s="14">
        <v>16754913</v>
      </c>
      <c r="J144" s="14" t="s">
        <v>7</v>
      </c>
      <c r="K144" s="13" t="s">
        <v>175</v>
      </c>
    </row>
    <row r="145" spans="1:11" ht="30">
      <c r="A145" s="266"/>
      <c r="B145" s="308"/>
      <c r="C145" s="308"/>
      <c r="D145" s="272"/>
      <c r="E145" s="272"/>
      <c r="F145" s="275"/>
      <c r="G145" s="278"/>
      <c r="H145" s="15" t="s">
        <v>9</v>
      </c>
      <c r="I145" s="28">
        <v>44637</v>
      </c>
      <c r="J145" s="15" t="s">
        <v>10</v>
      </c>
      <c r="K145" s="30" t="s">
        <v>176</v>
      </c>
    </row>
    <row r="146" spans="1:11" ht="30">
      <c r="A146" s="266"/>
      <c r="B146" s="308"/>
      <c r="C146" s="308"/>
      <c r="D146" s="272"/>
      <c r="E146" s="272"/>
      <c r="F146" s="276"/>
      <c r="G146" s="279"/>
      <c r="H146" s="29" t="s">
        <v>11</v>
      </c>
      <c r="I146" s="28">
        <v>44641</v>
      </c>
      <c r="J146" s="280" t="s">
        <v>12</v>
      </c>
      <c r="K146" s="281" t="s">
        <v>177</v>
      </c>
    </row>
    <row r="147" spans="1:11">
      <c r="A147" s="266"/>
      <c r="B147" s="308"/>
      <c r="C147" s="308"/>
      <c r="D147" s="272"/>
      <c r="E147" s="272"/>
      <c r="F147" s="15" t="s">
        <v>8</v>
      </c>
      <c r="G147" s="15">
        <v>16754913</v>
      </c>
      <c r="H147" s="15" t="s">
        <v>13</v>
      </c>
      <c r="I147" s="28">
        <v>44643</v>
      </c>
      <c r="J147" s="279"/>
      <c r="K147" s="282"/>
    </row>
    <row r="148" spans="1:11" ht="15.75" thickBot="1">
      <c r="A148" s="267"/>
      <c r="B148" s="309"/>
      <c r="C148" s="309"/>
      <c r="D148" s="273"/>
      <c r="E148" s="273"/>
      <c r="F148" s="10"/>
      <c r="G148" s="10"/>
      <c r="H148" s="11" t="s">
        <v>15</v>
      </c>
      <c r="I148" s="11" t="s">
        <v>25</v>
      </c>
      <c r="J148" s="11" t="s">
        <v>14</v>
      </c>
      <c r="K148" s="12">
        <v>44650</v>
      </c>
    </row>
    <row r="149" spans="1:11" ht="25.5" customHeight="1" thickBot="1">
      <c r="A149" s="262" t="s">
        <v>178</v>
      </c>
      <c r="B149" s="263"/>
      <c r="C149" s="263"/>
      <c r="D149" s="263"/>
      <c r="E149" s="263"/>
      <c r="F149" s="263"/>
      <c r="G149" s="263"/>
      <c r="H149" s="263"/>
      <c r="I149" s="263"/>
      <c r="J149" s="263"/>
      <c r="K149" s="264"/>
    </row>
    <row r="150" spans="1:11" ht="15" customHeight="1">
      <c r="A150" s="295" t="s">
        <v>20</v>
      </c>
      <c r="B150" s="298">
        <v>89970</v>
      </c>
      <c r="C150" s="298">
        <v>89970</v>
      </c>
      <c r="D150" s="301">
        <v>1</v>
      </c>
      <c r="E150" s="301">
        <v>186</v>
      </c>
      <c r="F150" s="304" t="s">
        <v>5</v>
      </c>
      <c r="G150" s="289" t="s">
        <v>179</v>
      </c>
      <c r="H150" s="16" t="s">
        <v>6</v>
      </c>
      <c r="I150" s="16">
        <v>16730488</v>
      </c>
      <c r="J150" s="16" t="s">
        <v>7</v>
      </c>
      <c r="K150" s="17" t="s">
        <v>180</v>
      </c>
    </row>
    <row r="151" spans="1:11">
      <c r="A151" s="296"/>
      <c r="B151" s="299"/>
      <c r="C151" s="299"/>
      <c r="D151" s="302"/>
      <c r="E151" s="302"/>
      <c r="F151" s="305"/>
      <c r="G151" s="290"/>
      <c r="H151" s="18" t="s">
        <v>9</v>
      </c>
      <c r="I151" s="19">
        <v>44635</v>
      </c>
      <c r="J151" s="18" t="s">
        <v>10</v>
      </c>
      <c r="K151" s="24" t="s">
        <v>181</v>
      </c>
    </row>
    <row r="152" spans="1:11" ht="30" customHeight="1">
      <c r="A152" s="296"/>
      <c r="B152" s="299"/>
      <c r="C152" s="299"/>
      <c r="D152" s="302"/>
      <c r="E152" s="302"/>
      <c r="F152" s="306"/>
      <c r="G152" s="291"/>
      <c r="H152" s="20" t="s">
        <v>11</v>
      </c>
      <c r="I152" s="19">
        <v>44641</v>
      </c>
      <c r="J152" s="292" t="s">
        <v>12</v>
      </c>
      <c r="K152" s="293" t="s">
        <v>182</v>
      </c>
    </row>
    <row r="153" spans="1:11">
      <c r="A153" s="296"/>
      <c r="B153" s="299"/>
      <c r="C153" s="299"/>
      <c r="D153" s="302"/>
      <c r="E153" s="302"/>
      <c r="F153" s="18" t="s">
        <v>8</v>
      </c>
      <c r="G153" s="18">
        <v>39363759</v>
      </c>
      <c r="H153" s="18" t="s">
        <v>13</v>
      </c>
      <c r="I153" s="19" t="s">
        <v>183</v>
      </c>
      <c r="J153" s="291"/>
      <c r="K153" s="294"/>
    </row>
    <row r="154" spans="1:11" ht="15.75" thickBot="1">
      <c r="A154" s="297"/>
      <c r="B154" s="300"/>
      <c r="C154" s="300"/>
      <c r="D154" s="303"/>
      <c r="E154" s="303"/>
      <c r="F154" s="21"/>
      <c r="G154" s="21"/>
      <c r="H154" s="22" t="s">
        <v>15</v>
      </c>
      <c r="I154" s="22" t="s">
        <v>184</v>
      </c>
      <c r="J154" s="22" t="s">
        <v>14</v>
      </c>
      <c r="K154" s="23">
        <v>44652</v>
      </c>
    </row>
    <row r="155" spans="1:11" ht="15" customHeight="1">
      <c r="A155" s="265" t="s">
        <v>20</v>
      </c>
      <c r="B155" s="307">
        <v>56000</v>
      </c>
      <c r="C155" s="307">
        <v>56000</v>
      </c>
      <c r="D155" s="271">
        <v>1</v>
      </c>
      <c r="E155" s="271">
        <v>268</v>
      </c>
      <c r="F155" s="274" t="s">
        <v>5</v>
      </c>
      <c r="G155" s="277" t="s">
        <v>185</v>
      </c>
      <c r="H155" s="14" t="s">
        <v>6</v>
      </c>
      <c r="I155" s="14">
        <v>16612078</v>
      </c>
      <c r="J155" s="14" t="s">
        <v>7</v>
      </c>
      <c r="K155" s="13" t="s">
        <v>186</v>
      </c>
    </row>
    <row r="156" spans="1:11">
      <c r="A156" s="266"/>
      <c r="B156" s="308"/>
      <c r="C156" s="308"/>
      <c r="D156" s="272"/>
      <c r="E156" s="272"/>
      <c r="F156" s="275"/>
      <c r="G156" s="278"/>
      <c r="H156" s="15" t="s">
        <v>9</v>
      </c>
      <c r="I156" s="28">
        <v>44620</v>
      </c>
      <c r="J156" s="15" t="s">
        <v>10</v>
      </c>
      <c r="K156" s="30" t="s">
        <v>187</v>
      </c>
    </row>
    <row r="157" spans="1:11" ht="30">
      <c r="A157" s="266"/>
      <c r="B157" s="308"/>
      <c r="C157" s="308"/>
      <c r="D157" s="272"/>
      <c r="E157" s="272"/>
      <c r="F157" s="276"/>
      <c r="G157" s="279"/>
      <c r="H157" s="29" t="s">
        <v>11</v>
      </c>
      <c r="I157" s="28">
        <v>44622</v>
      </c>
      <c r="J157" s="280" t="s">
        <v>12</v>
      </c>
      <c r="K157" s="281" t="s">
        <v>188</v>
      </c>
    </row>
    <row r="158" spans="1:11">
      <c r="A158" s="266"/>
      <c r="B158" s="308"/>
      <c r="C158" s="308"/>
      <c r="D158" s="272"/>
      <c r="E158" s="272"/>
      <c r="F158" s="15" t="s">
        <v>8</v>
      </c>
      <c r="G158" s="15">
        <v>29512905</v>
      </c>
      <c r="H158" s="15" t="s">
        <v>13</v>
      </c>
      <c r="I158" s="28">
        <v>44644</v>
      </c>
      <c r="J158" s="279"/>
      <c r="K158" s="282"/>
    </row>
    <row r="159" spans="1:11" ht="15.75" thickBot="1">
      <c r="A159" s="267"/>
      <c r="B159" s="309"/>
      <c r="C159" s="309"/>
      <c r="D159" s="273"/>
      <c r="E159" s="273"/>
      <c r="F159" s="10"/>
      <c r="G159" s="10"/>
      <c r="H159" s="11" t="s">
        <v>15</v>
      </c>
      <c r="I159" s="11" t="s">
        <v>25</v>
      </c>
      <c r="J159" s="11" t="s">
        <v>14</v>
      </c>
      <c r="K159" s="12">
        <v>44656</v>
      </c>
    </row>
    <row r="160" spans="1:11" ht="15" customHeight="1">
      <c r="A160" s="295" t="s">
        <v>20</v>
      </c>
      <c r="B160" s="298">
        <v>89735</v>
      </c>
      <c r="C160" s="298">
        <v>89735</v>
      </c>
      <c r="D160" s="301">
        <v>1</v>
      </c>
      <c r="E160" s="301">
        <v>328</v>
      </c>
      <c r="F160" s="304" t="s">
        <v>5</v>
      </c>
      <c r="G160" s="289" t="s">
        <v>189</v>
      </c>
      <c r="H160" s="16" t="s">
        <v>6</v>
      </c>
      <c r="I160" s="16">
        <v>16787986</v>
      </c>
      <c r="J160" s="16" t="s">
        <v>7</v>
      </c>
      <c r="K160" s="17" t="s">
        <v>190</v>
      </c>
    </row>
    <row r="161" spans="1:11" ht="30">
      <c r="A161" s="296"/>
      <c r="B161" s="299"/>
      <c r="C161" s="299"/>
      <c r="D161" s="302"/>
      <c r="E161" s="302"/>
      <c r="F161" s="305"/>
      <c r="G161" s="290"/>
      <c r="H161" s="18" t="s">
        <v>9</v>
      </c>
      <c r="I161" s="19">
        <v>44642</v>
      </c>
      <c r="J161" s="18" t="s">
        <v>10</v>
      </c>
      <c r="K161" s="24" t="s">
        <v>191</v>
      </c>
    </row>
    <row r="162" spans="1:11" ht="30" customHeight="1">
      <c r="A162" s="296"/>
      <c r="B162" s="299"/>
      <c r="C162" s="299"/>
      <c r="D162" s="302"/>
      <c r="E162" s="302"/>
      <c r="F162" s="306"/>
      <c r="G162" s="291"/>
      <c r="H162" s="20" t="s">
        <v>11</v>
      </c>
      <c r="I162" s="19">
        <v>44645</v>
      </c>
      <c r="J162" s="292" t="s">
        <v>12</v>
      </c>
      <c r="K162" s="293" t="s">
        <v>192</v>
      </c>
    </row>
    <row r="163" spans="1:11">
      <c r="A163" s="296"/>
      <c r="B163" s="299"/>
      <c r="C163" s="299"/>
      <c r="D163" s="302"/>
      <c r="E163" s="302"/>
      <c r="F163" s="18" t="s">
        <v>8</v>
      </c>
      <c r="G163" s="18">
        <v>4863461</v>
      </c>
      <c r="H163" s="18" t="s">
        <v>13</v>
      </c>
      <c r="I163" s="19">
        <v>44710</v>
      </c>
      <c r="J163" s="291"/>
      <c r="K163" s="294"/>
    </row>
    <row r="164" spans="1:11" ht="15.75" thickBot="1">
      <c r="A164" s="297"/>
      <c r="B164" s="300"/>
      <c r="C164" s="300"/>
      <c r="D164" s="303"/>
      <c r="E164" s="303"/>
      <c r="F164" s="21"/>
      <c r="G164" s="21"/>
      <c r="H164" s="22" t="s">
        <v>15</v>
      </c>
      <c r="I164" s="22" t="s">
        <v>25</v>
      </c>
      <c r="J164" s="22" t="s">
        <v>14</v>
      </c>
      <c r="K164" s="23">
        <v>44656</v>
      </c>
    </row>
    <row r="165" spans="1:11" ht="15" customHeight="1">
      <c r="A165" s="265" t="s">
        <v>20</v>
      </c>
      <c r="B165" s="307">
        <v>37600</v>
      </c>
      <c r="C165" s="307">
        <v>37600</v>
      </c>
      <c r="D165" s="271">
        <v>1</v>
      </c>
      <c r="E165" s="271">
        <v>292</v>
      </c>
      <c r="F165" s="274" t="s">
        <v>5</v>
      </c>
      <c r="G165" s="277" t="s">
        <v>193</v>
      </c>
      <c r="H165" s="14" t="s">
        <v>6</v>
      </c>
      <c r="I165" s="14">
        <v>16780299</v>
      </c>
      <c r="J165" s="14" t="s">
        <v>7</v>
      </c>
      <c r="K165" s="13" t="s">
        <v>194</v>
      </c>
    </row>
    <row r="166" spans="1:11">
      <c r="A166" s="266"/>
      <c r="B166" s="308"/>
      <c r="C166" s="308"/>
      <c r="D166" s="272"/>
      <c r="E166" s="272"/>
      <c r="F166" s="275"/>
      <c r="G166" s="278"/>
      <c r="H166" s="15" t="s">
        <v>9</v>
      </c>
      <c r="I166" s="28">
        <v>44641</v>
      </c>
      <c r="J166" s="15" t="s">
        <v>10</v>
      </c>
      <c r="K166" s="31" t="s">
        <v>195</v>
      </c>
    </row>
    <row r="167" spans="1:11" ht="30">
      <c r="A167" s="266"/>
      <c r="B167" s="308"/>
      <c r="C167" s="308"/>
      <c r="D167" s="272"/>
      <c r="E167" s="272"/>
      <c r="F167" s="276"/>
      <c r="G167" s="279"/>
      <c r="H167" s="29" t="s">
        <v>11</v>
      </c>
      <c r="I167" s="28">
        <v>44644</v>
      </c>
      <c r="J167" s="280" t="s">
        <v>12</v>
      </c>
      <c r="K167" s="281" t="s">
        <v>196</v>
      </c>
    </row>
    <row r="168" spans="1:11">
      <c r="A168" s="266"/>
      <c r="B168" s="308"/>
      <c r="C168" s="308"/>
      <c r="D168" s="272"/>
      <c r="E168" s="272"/>
      <c r="F168" s="15" t="s">
        <v>8</v>
      </c>
      <c r="G168" s="15">
        <v>43771653</v>
      </c>
      <c r="H168" s="15" t="s">
        <v>13</v>
      </c>
      <c r="I168" s="28">
        <v>44650</v>
      </c>
      <c r="J168" s="279"/>
      <c r="K168" s="282"/>
    </row>
    <row r="169" spans="1:11" ht="15.75" thickBot="1">
      <c r="A169" s="267"/>
      <c r="B169" s="309"/>
      <c r="C169" s="309"/>
      <c r="D169" s="273"/>
      <c r="E169" s="273"/>
      <c r="F169" s="10"/>
      <c r="G169" s="10"/>
      <c r="H169" s="11" t="s">
        <v>15</v>
      </c>
      <c r="I169" s="11" t="s">
        <v>25</v>
      </c>
      <c r="J169" s="11" t="s">
        <v>14</v>
      </c>
      <c r="K169" s="12">
        <v>44656</v>
      </c>
    </row>
    <row r="170" spans="1:11" ht="15" customHeight="1">
      <c r="A170" s="295" t="s">
        <v>20</v>
      </c>
      <c r="B170" s="298">
        <v>47367.58</v>
      </c>
      <c r="C170" s="298">
        <v>47367.58</v>
      </c>
      <c r="D170" s="301">
        <v>1</v>
      </c>
      <c r="E170" s="301">
        <v>322</v>
      </c>
      <c r="F170" s="304" t="s">
        <v>5</v>
      </c>
      <c r="G170" s="289" t="s">
        <v>26</v>
      </c>
      <c r="H170" s="16" t="s">
        <v>6</v>
      </c>
      <c r="I170" s="16">
        <v>16841344</v>
      </c>
      <c r="J170" s="16" t="s">
        <v>7</v>
      </c>
      <c r="K170" s="17" t="s">
        <v>197</v>
      </c>
    </row>
    <row r="171" spans="1:11">
      <c r="A171" s="296"/>
      <c r="B171" s="299"/>
      <c r="C171" s="299"/>
      <c r="D171" s="302"/>
      <c r="E171" s="302"/>
      <c r="F171" s="305"/>
      <c r="G171" s="290"/>
      <c r="H171" s="18" t="s">
        <v>9</v>
      </c>
      <c r="I171" s="19">
        <v>44650</v>
      </c>
      <c r="J171" s="18" t="s">
        <v>10</v>
      </c>
      <c r="K171" s="24" t="s">
        <v>198</v>
      </c>
    </row>
    <row r="172" spans="1:11" ht="30">
      <c r="A172" s="296"/>
      <c r="B172" s="299"/>
      <c r="C172" s="299"/>
      <c r="D172" s="302"/>
      <c r="E172" s="302"/>
      <c r="F172" s="306"/>
      <c r="G172" s="291"/>
      <c r="H172" s="20" t="s">
        <v>11</v>
      </c>
      <c r="I172" s="19">
        <v>44652</v>
      </c>
      <c r="J172" s="292" t="s">
        <v>12</v>
      </c>
      <c r="K172" s="293" t="s">
        <v>199</v>
      </c>
    </row>
    <row r="173" spans="1:11">
      <c r="A173" s="296"/>
      <c r="B173" s="299"/>
      <c r="C173" s="299"/>
      <c r="D173" s="302"/>
      <c r="E173" s="302"/>
      <c r="F173" s="18" t="s">
        <v>8</v>
      </c>
      <c r="G173" s="18">
        <v>29010438</v>
      </c>
      <c r="H173" s="18" t="s">
        <v>13</v>
      </c>
      <c r="I173" s="19">
        <v>44657</v>
      </c>
      <c r="J173" s="291"/>
      <c r="K173" s="294"/>
    </row>
    <row r="174" spans="1:11" ht="15.75" thickBot="1">
      <c r="A174" s="297"/>
      <c r="B174" s="300"/>
      <c r="C174" s="300"/>
      <c r="D174" s="303"/>
      <c r="E174" s="303"/>
      <c r="F174" s="21"/>
      <c r="G174" s="21"/>
      <c r="H174" s="22" t="s">
        <v>15</v>
      </c>
      <c r="I174" s="22" t="s">
        <v>25</v>
      </c>
      <c r="J174" s="22" t="s">
        <v>14</v>
      </c>
      <c r="K174" s="23">
        <v>44663</v>
      </c>
    </row>
    <row r="175" spans="1:11" ht="15" customHeight="1">
      <c r="A175" s="265" t="s">
        <v>20</v>
      </c>
      <c r="B175" s="307">
        <v>89350</v>
      </c>
      <c r="C175" s="307">
        <v>89350</v>
      </c>
      <c r="D175" s="271">
        <v>1</v>
      </c>
      <c r="E175" s="271">
        <v>328</v>
      </c>
      <c r="F175" s="274" t="s">
        <v>5</v>
      </c>
      <c r="G175" s="277" t="s">
        <v>200</v>
      </c>
      <c r="H175" s="14" t="s">
        <v>6</v>
      </c>
      <c r="I175" s="14">
        <v>16841913</v>
      </c>
      <c r="J175" s="14" t="s">
        <v>7</v>
      </c>
      <c r="K175" s="13" t="s">
        <v>201</v>
      </c>
    </row>
    <row r="176" spans="1:11" ht="30">
      <c r="A176" s="266"/>
      <c r="B176" s="308"/>
      <c r="C176" s="308"/>
      <c r="D176" s="272"/>
      <c r="E176" s="272"/>
      <c r="F176" s="275"/>
      <c r="G176" s="278"/>
      <c r="H176" s="15" t="s">
        <v>9</v>
      </c>
      <c r="I176" s="28">
        <v>44650</v>
      </c>
      <c r="J176" s="15" t="s">
        <v>10</v>
      </c>
      <c r="K176" s="31" t="s">
        <v>202</v>
      </c>
    </row>
    <row r="177" spans="1:11" ht="30" customHeight="1">
      <c r="A177" s="266"/>
      <c r="B177" s="308"/>
      <c r="C177" s="308"/>
      <c r="D177" s="272"/>
      <c r="E177" s="272"/>
      <c r="F177" s="276"/>
      <c r="G177" s="279"/>
      <c r="H177" s="29" t="s">
        <v>11</v>
      </c>
      <c r="I177" s="28">
        <v>44655</v>
      </c>
      <c r="J177" s="280" t="s">
        <v>12</v>
      </c>
      <c r="K177" s="281" t="s">
        <v>203</v>
      </c>
    </row>
    <row r="178" spans="1:11">
      <c r="A178" s="266"/>
      <c r="B178" s="308"/>
      <c r="C178" s="308"/>
      <c r="D178" s="272"/>
      <c r="E178" s="272"/>
      <c r="F178" s="15" t="s">
        <v>8</v>
      </c>
      <c r="G178" s="15">
        <v>65284933</v>
      </c>
      <c r="H178" s="15" t="s">
        <v>13</v>
      </c>
      <c r="I178" s="28">
        <v>44657</v>
      </c>
      <c r="J178" s="279"/>
      <c r="K178" s="282"/>
    </row>
    <row r="179" spans="1:11" ht="15.75" thickBot="1">
      <c r="A179" s="267"/>
      <c r="B179" s="309"/>
      <c r="C179" s="309"/>
      <c r="D179" s="273"/>
      <c r="E179" s="273"/>
      <c r="F179" s="10"/>
      <c r="G179" s="10"/>
      <c r="H179" s="11" t="s">
        <v>15</v>
      </c>
      <c r="I179" s="11" t="s">
        <v>25</v>
      </c>
      <c r="J179" s="11" t="s">
        <v>14</v>
      </c>
      <c r="K179" s="12">
        <v>44665</v>
      </c>
    </row>
    <row r="180" spans="1:11" ht="15" customHeight="1">
      <c r="A180" s="295" t="s">
        <v>20</v>
      </c>
      <c r="B180" s="298">
        <v>67230</v>
      </c>
      <c r="C180" s="298">
        <v>67230</v>
      </c>
      <c r="D180" s="301">
        <v>1</v>
      </c>
      <c r="E180" s="301">
        <v>297</v>
      </c>
      <c r="F180" s="304" t="s">
        <v>5</v>
      </c>
      <c r="G180" s="289" t="s">
        <v>204</v>
      </c>
      <c r="H180" s="16" t="s">
        <v>6</v>
      </c>
      <c r="I180" s="16">
        <v>16841752</v>
      </c>
      <c r="J180" s="16" t="s">
        <v>7</v>
      </c>
      <c r="K180" s="17" t="s">
        <v>205</v>
      </c>
    </row>
    <row r="181" spans="1:11">
      <c r="A181" s="296"/>
      <c r="B181" s="299"/>
      <c r="C181" s="299"/>
      <c r="D181" s="302"/>
      <c r="E181" s="302"/>
      <c r="F181" s="305"/>
      <c r="G181" s="290"/>
      <c r="H181" s="18" t="s">
        <v>9</v>
      </c>
      <c r="I181" s="19">
        <v>44652</v>
      </c>
      <c r="J181" s="18" t="s">
        <v>10</v>
      </c>
      <c r="K181" s="24" t="s">
        <v>206</v>
      </c>
    </row>
    <row r="182" spans="1:11" ht="30">
      <c r="A182" s="296"/>
      <c r="B182" s="299"/>
      <c r="C182" s="299"/>
      <c r="D182" s="302"/>
      <c r="E182" s="302"/>
      <c r="F182" s="306"/>
      <c r="G182" s="291"/>
      <c r="H182" s="20" t="s">
        <v>11</v>
      </c>
      <c r="I182" s="19">
        <v>44656</v>
      </c>
      <c r="J182" s="292" t="s">
        <v>12</v>
      </c>
      <c r="K182" s="293" t="s">
        <v>207</v>
      </c>
    </row>
    <row r="183" spans="1:11">
      <c r="A183" s="296"/>
      <c r="B183" s="299"/>
      <c r="C183" s="299"/>
      <c r="D183" s="302"/>
      <c r="E183" s="302"/>
      <c r="F183" s="18" t="s">
        <v>8</v>
      </c>
      <c r="G183" s="18">
        <v>75164531</v>
      </c>
      <c r="H183" s="18" t="s">
        <v>13</v>
      </c>
      <c r="I183" s="19">
        <v>44659</v>
      </c>
      <c r="J183" s="291"/>
      <c r="K183" s="294"/>
    </row>
    <row r="184" spans="1:11" ht="15.75" thickBot="1">
      <c r="A184" s="297"/>
      <c r="B184" s="300"/>
      <c r="C184" s="300"/>
      <c r="D184" s="303"/>
      <c r="E184" s="303"/>
      <c r="F184" s="21"/>
      <c r="G184" s="21"/>
      <c r="H184" s="22" t="s">
        <v>15</v>
      </c>
      <c r="I184" s="22" t="s">
        <v>25</v>
      </c>
      <c r="J184" s="22" t="s">
        <v>14</v>
      </c>
      <c r="K184" s="23">
        <v>44669</v>
      </c>
    </row>
    <row r="185" spans="1:11" ht="15" customHeight="1">
      <c r="A185" s="265" t="s">
        <v>20</v>
      </c>
      <c r="B185" s="307">
        <v>51251.05</v>
      </c>
      <c r="C185" s="307">
        <v>51251.05</v>
      </c>
      <c r="D185" s="271">
        <v>1</v>
      </c>
      <c r="E185" s="271">
        <v>329</v>
      </c>
      <c r="F185" s="274" t="s">
        <v>5</v>
      </c>
      <c r="G185" s="277" t="s">
        <v>208</v>
      </c>
      <c r="H185" s="14" t="s">
        <v>6</v>
      </c>
      <c r="I185" s="14">
        <v>16879767</v>
      </c>
      <c r="J185" s="14" t="s">
        <v>7</v>
      </c>
      <c r="K185" s="13" t="s">
        <v>209</v>
      </c>
    </row>
    <row r="186" spans="1:11">
      <c r="A186" s="266"/>
      <c r="B186" s="308"/>
      <c r="C186" s="308"/>
      <c r="D186" s="272"/>
      <c r="E186" s="272"/>
      <c r="F186" s="275"/>
      <c r="G186" s="278"/>
      <c r="H186" s="15" t="s">
        <v>9</v>
      </c>
      <c r="I186" s="28">
        <v>44656</v>
      </c>
      <c r="J186" s="15" t="s">
        <v>10</v>
      </c>
      <c r="K186" s="31" t="s">
        <v>210</v>
      </c>
    </row>
    <row r="187" spans="1:11" ht="30">
      <c r="A187" s="266"/>
      <c r="B187" s="308"/>
      <c r="C187" s="308"/>
      <c r="D187" s="272"/>
      <c r="E187" s="272"/>
      <c r="F187" s="276"/>
      <c r="G187" s="279"/>
      <c r="H187" s="29" t="s">
        <v>11</v>
      </c>
      <c r="I187" s="28" t="s">
        <v>211</v>
      </c>
      <c r="J187" s="280" t="s">
        <v>12</v>
      </c>
      <c r="K187" s="281" t="s">
        <v>212</v>
      </c>
    </row>
    <row r="188" spans="1:11">
      <c r="A188" s="266"/>
      <c r="B188" s="308"/>
      <c r="C188" s="308"/>
      <c r="D188" s="272"/>
      <c r="E188" s="272"/>
      <c r="F188" s="15" t="s">
        <v>8</v>
      </c>
      <c r="G188" s="15">
        <v>104311754</v>
      </c>
      <c r="H188" s="15" t="s">
        <v>13</v>
      </c>
      <c r="I188" s="28">
        <v>44662</v>
      </c>
      <c r="J188" s="279"/>
      <c r="K188" s="282"/>
    </row>
    <row r="189" spans="1:11" ht="15.75" thickBot="1">
      <c r="A189" s="267"/>
      <c r="B189" s="309"/>
      <c r="C189" s="309"/>
      <c r="D189" s="273"/>
      <c r="E189" s="273"/>
      <c r="F189" s="10"/>
      <c r="G189" s="10"/>
      <c r="H189" s="11" t="s">
        <v>15</v>
      </c>
      <c r="I189" s="11" t="s">
        <v>25</v>
      </c>
      <c r="J189" s="11" t="s">
        <v>14</v>
      </c>
      <c r="K189" s="12">
        <v>44672</v>
      </c>
    </row>
    <row r="190" spans="1:11" ht="15" customHeight="1">
      <c r="A190" s="295" t="s">
        <v>20</v>
      </c>
      <c r="B190" s="298">
        <v>89648</v>
      </c>
      <c r="C190" s="298">
        <v>89648</v>
      </c>
      <c r="D190" s="301">
        <v>1</v>
      </c>
      <c r="E190" s="301">
        <v>3296</v>
      </c>
      <c r="F190" s="304" t="s">
        <v>5</v>
      </c>
      <c r="G190" s="289" t="s">
        <v>213</v>
      </c>
      <c r="H190" s="16" t="s">
        <v>6</v>
      </c>
      <c r="I190" s="16">
        <v>16862260</v>
      </c>
      <c r="J190" s="16" t="s">
        <v>7</v>
      </c>
      <c r="K190" s="17" t="s">
        <v>214</v>
      </c>
    </row>
    <row r="191" spans="1:11">
      <c r="A191" s="296"/>
      <c r="B191" s="299"/>
      <c r="C191" s="299"/>
      <c r="D191" s="302"/>
      <c r="E191" s="302"/>
      <c r="F191" s="305"/>
      <c r="G191" s="290"/>
      <c r="H191" s="18" t="s">
        <v>9</v>
      </c>
      <c r="I191" s="19">
        <v>44652</v>
      </c>
      <c r="J191" s="18" t="s">
        <v>10</v>
      </c>
      <c r="K191" s="24" t="s">
        <v>215</v>
      </c>
    </row>
    <row r="192" spans="1:11" ht="30">
      <c r="A192" s="296"/>
      <c r="B192" s="299"/>
      <c r="C192" s="299"/>
      <c r="D192" s="302"/>
      <c r="E192" s="302"/>
      <c r="F192" s="306"/>
      <c r="G192" s="291"/>
      <c r="H192" s="20" t="s">
        <v>11</v>
      </c>
      <c r="I192" s="19">
        <v>44656</v>
      </c>
      <c r="J192" s="292" t="s">
        <v>12</v>
      </c>
      <c r="K192" s="293" t="s">
        <v>216</v>
      </c>
    </row>
    <row r="193" spans="1:11">
      <c r="A193" s="296"/>
      <c r="B193" s="299"/>
      <c r="C193" s="299"/>
      <c r="D193" s="302"/>
      <c r="E193" s="302"/>
      <c r="F193" s="18" t="s">
        <v>8</v>
      </c>
      <c r="G193" s="18">
        <v>32895135</v>
      </c>
      <c r="H193" s="18" t="s">
        <v>13</v>
      </c>
      <c r="I193" s="19">
        <v>44659</v>
      </c>
      <c r="J193" s="291"/>
      <c r="K193" s="294"/>
    </row>
    <row r="194" spans="1:11" ht="15.75" thickBot="1">
      <c r="A194" s="297"/>
      <c r="B194" s="300"/>
      <c r="C194" s="300"/>
      <c r="D194" s="303"/>
      <c r="E194" s="303"/>
      <c r="F194" s="21"/>
      <c r="G194" s="21"/>
      <c r="H194" s="22" t="s">
        <v>15</v>
      </c>
      <c r="I194" s="22" t="s">
        <v>25</v>
      </c>
      <c r="J194" s="22" t="s">
        <v>14</v>
      </c>
      <c r="K194" s="23">
        <v>44672</v>
      </c>
    </row>
    <row r="195" spans="1:11" ht="15" customHeight="1">
      <c r="A195" s="265" t="s">
        <v>20</v>
      </c>
      <c r="B195" s="307">
        <v>76065.64</v>
      </c>
      <c r="C195" s="307">
        <v>76065.64</v>
      </c>
      <c r="D195" s="271">
        <v>1</v>
      </c>
      <c r="E195" s="271">
        <v>328</v>
      </c>
      <c r="F195" s="274" t="s">
        <v>5</v>
      </c>
      <c r="G195" s="277" t="s">
        <v>217</v>
      </c>
      <c r="H195" s="14" t="s">
        <v>6</v>
      </c>
      <c r="I195" s="14">
        <v>16917294</v>
      </c>
      <c r="J195" s="14" t="s">
        <v>7</v>
      </c>
      <c r="K195" s="13" t="s">
        <v>218</v>
      </c>
    </row>
    <row r="196" spans="1:11">
      <c r="A196" s="266"/>
      <c r="B196" s="308"/>
      <c r="C196" s="308"/>
      <c r="D196" s="272"/>
      <c r="E196" s="272"/>
      <c r="F196" s="275"/>
      <c r="G196" s="278"/>
      <c r="H196" s="15" t="s">
        <v>9</v>
      </c>
      <c r="I196" s="28">
        <v>44662</v>
      </c>
      <c r="J196" s="15" t="s">
        <v>10</v>
      </c>
      <c r="K196" s="31" t="s">
        <v>219</v>
      </c>
    </row>
    <row r="197" spans="1:11" ht="30">
      <c r="A197" s="266"/>
      <c r="B197" s="308"/>
      <c r="C197" s="308"/>
      <c r="D197" s="272"/>
      <c r="E197" s="272"/>
      <c r="F197" s="276"/>
      <c r="G197" s="279"/>
      <c r="H197" s="29" t="s">
        <v>11</v>
      </c>
      <c r="I197" s="28">
        <v>44664</v>
      </c>
      <c r="J197" s="280" t="s">
        <v>12</v>
      </c>
      <c r="K197" s="281" t="s">
        <v>220</v>
      </c>
    </row>
    <row r="198" spans="1:11">
      <c r="A198" s="266"/>
      <c r="B198" s="308"/>
      <c r="C198" s="308"/>
      <c r="D198" s="272"/>
      <c r="E198" s="272"/>
      <c r="F198" s="15" t="s">
        <v>8</v>
      </c>
      <c r="G198" s="15">
        <v>4607686</v>
      </c>
      <c r="H198" s="15" t="s">
        <v>13</v>
      </c>
      <c r="I198" s="28">
        <v>44670</v>
      </c>
      <c r="J198" s="279"/>
      <c r="K198" s="282"/>
    </row>
    <row r="199" spans="1:11" ht="15.75" thickBot="1">
      <c r="A199" s="267"/>
      <c r="B199" s="309"/>
      <c r="C199" s="309"/>
      <c r="D199" s="273"/>
      <c r="E199" s="273"/>
      <c r="F199" s="10"/>
      <c r="G199" s="10"/>
      <c r="H199" s="11" t="s">
        <v>15</v>
      </c>
      <c r="I199" s="11" t="s">
        <v>25</v>
      </c>
      <c r="J199" s="11" t="s">
        <v>14</v>
      </c>
      <c r="K199" s="12">
        <v>44678</v>
      </c>
    </row>
    <row r="200" spans="1:11" ht="25.5" customHeight="1" thickBot="1">
      <c r="A200" s="262" t="s">
        <v>221</v>
      </c>
      <c r="B200" s="263"/>
      <c r="C200" s="263"/>
      <c r="D200" s="263"/>
      <c r="E200" s="263"/>
      <c r="F200" s="263"/>
      <c r="G200" s="263"/>
      <c r="H200" s="263"/>
      <c r="I200" s="263"/>
      <c r="J200" s="263"/>
      <c r="K200" s="264"/>
    </row>
    <row r="201" spans="1:11" ht="15" customHeight="1">
      <c r="A201" s="295" t="s">
        <v>20</v>
      </c>
      <c r="B201" s="298">
        <v>88800</v>
      </c>
      <c r="C201" s="298">
        <v>88800</v>
      </c>
      <c r="D201" s="301">
        <v>1</v>
      </c>
      <c r="E201" s="301">
        <v>185</v>
      </c>
      <c r="F201" s="304" t="s">
        <v>5</v>
      </c>
      <c r="G201" s="289" t="s">
        <v>222</v>
      </c>
      <c r="H201" s="16" t="s">
        <v>6</v>
      </c>
      <c r="I201" s="16">
        <v>16951328</v>
      </c>
      <c r="J201" s="16" t="s">
        <v>7</v>
      </c>
      <c r="K201" s="17" t="s">
        <v>223</v>
      </c>
    </row>
    <row r="202" spans="1:11">
      <c r="A202" s="296"/>
      <c r="B202" s="299"/>
      <c r="C202" s="299"/>
      <c r="D202" s="302"/>
      <c r="E202" s="302"/>
      <c r="F202" s="305"/>
      <c r="G202" s="290"/>
      <c r="H202" s="18" t="s">
        <v>9</v>
      </c>
      <c r="I202" s="19">
        <v>44671</v>
      </c>
      <c r="J202" s="18" t="s">
        <v>10</v>
      </c>
      <c r="K202" s="24" t="s">
        <v>224</v>
      </c>
    </row>
    <row r="203" spans="1:11" ht="30">
      <c r="A203" s="296"/>
      <c r="B203" s="299"/>
      <c r="C203" s="299"/>
      <c r="D203" s="302"/>
      <c r="E203" s="302"/>
      <c r="F203" s="306"/>
      <c r="G203" s="291"/>
      <c r="H203" s="20" t="s">
        <v>11</v>
      </c>
      <c r="I203" s="19">
        <v>44673</v>
      </c>
      <c r="J203" s="292" t="s">
        <v>12</v>
      </c>
      <c r="K203" s="293" t="s">
        <v>225</v>
      </c>
    </row>
    <row r="204" spans="1:11">
      <c r="A204" s="296"/>
      <c r="B204" s="299"/>
      <c r="C204" s="299"/>
      <c r="D204" s="302"/>
      <c r="E204" s="302"/>
      <c r="F204" s="18" t="s">
        <v>8</v>
      </c>
      <c r="G204" s="18">
        <v>67353487</v>
      </c>
      <c r="H204" s="18" t="s">
        <v>13</v>
      </c>
      <c r="I204" s="19">
        <v>44678</v>
      </c>
      <c r="J204" s="291"/>
      <c r="K204" s="294"/>
    </row>
    <row r="205" spans="1:11" ht="15.75" thickBot="1">
      <c r="A205" s="297"/>
      <c r="B205" s="300"/>
      <c r="C205" s="300"/>
      <c r="D205" s="303"/>
      <c r="E205" s="303"/>
      <c r="F205" s="21"/>
      <c r="G205" s="21"/>
      <c r="H205" s="22" t="s">
        <v>15</v>
      </c>
      <c r="I205" s="22" t="s">
        <v>25</v>
      </c>
      <c r="J205" s="22" t="s">
        <v>14</v>
      </c>
      <c r="K205" s="23">
        <v>44686</v>
      </c>
    </row>
    <row r="206" spans="1:11" ht="15" customHeight="1">
      <c r="A206" s="265" t="s">
        <v>20</v>
      </c>
      <c r="B206" s="307">
        <v>84000</v>
      </c>
      <c r="C206" s="307">
        <v>84000</v>
      </c>
      <c r="D206" s="271">
        <v>1</v>
      </c>
      <c r="E206" s="271">
        <v>185</v>
      </c>
      <c r="F206" s="274" t="s">
        <v>5</v>
      </c>
      <c r="G206" s="277" t="s">
        <v>222</v>
      </c>
      <c r="H206" s="14" t="s">
        <v>6</v>
      </c>
      <c r="I206" s="14">
        <v>16951751</v>
      </c>
      <c r="J206" s="14" t="s">
        <v>7</v>
      </c>
      <c r="K206" s="13" t="s">
        <v>226</v>
      </c>
    </row>
    <row r="207" spans="1:11">
      <c r="A207" s="266"/>
      <c r="B207" s="308"/>
      <c r="C207" s="308"/>
      <c r="D207" s="272"/>
      <c r="E207" s="272"/>
      <c r="F207" s="275"/>
      <c r="G207" s="278"/>
      <c r="H207" s="15" t="s">
        <v>9</v>
      </c>
      <c r="I207" s="28">
        <v>44671</v>
      </c>
      <c r="J207" s="15" t="s">
        <v>10</v>
      </c>
      <c r="K207" s="31" t="s">
        <v>227</v>
      </c>
    </row>
    <row r="208" spans="1:11" ht="30">
      <c r="A208" s="266"/>
      <c r="B208" s="308"/>
      <c r="C208" s="308"/>
      <c r="D208" s="272"/>
      <c r="E208" s="272"/>
      <c r="F208" s="276"/>
      <c r="G208" s="279"/>
      <c r="H208" s="29" t="s">
        <v>11</v>
      </c>
      <c r="I208" s="28">
        <v>44673</v>
      </c>
      <c r="J208" s="280" t="s">
        <v>12</v>
      </c>
      <c r="K208" s="281" t="s">
        <v>228</v>
      </c>
    </row>
    <row r="209" spans="1:11">
      <c r="A209" s="266"/>
      <c r="B209" s="308"/>
      <c r="C209" s="308"/>
      <c r="D209" s="272"/>
      <c r="E209" s="272"/>
      <c r="F209" s="15" t="s">
        <v>8</v>
      </c>
      <c r="G209" s="15">
        <v>67353487</v>
      </c>
      <c r="H209" s="15" t="s">
        <v>13</v>
      </c>
      <c r="I209" s="28">
        <v>44678</v>
      </c>
      <c r="J209" s="279"/>
      <c r="K209" s="282"/>
    </row>
    <row r="210" spans="1:11" ht="15.75" thickBot="1">
      <c r="A210" s="267"/>
      <c r="B210" s="309"/>
      <c r="C210" s="309"/>
      <c r="D210" s="273"/>
      <c r="E210" s="273"/>
      <c r="F210" s="10"/>
      <c r="G210" s="10"/>
      <c r="H210" s="11" t="s">
        <v>15</v>
      </c>
      <c r="I210" s="11" t="s">
        <v>25</v>
      </c>
      <c r="J210" s="11" t="s">
        <v>14</v>
      </c>
      <c r="K210" s="12">
        <v>44686</v>
      </c>
    </row>
    <row r="211" spans="1:11" ht="15" customHeight="1">
      <c r="A211" s="295" t="s">
        <v>20</v>
      </c>
      <c r="B211" s="298">
        <v>82715</v>
      </c>
      <c r="C211" s="298">
        <v>82715</v>
      </c>
      <c r="D211" s="301">
        <v>1</v>
      </c>
      <c r="E211" s="301">
        <v>181</v>
      </c>
      <c r="F211" s="304" t="s">
        <v>5</v>
      </c>
      <c r="G211" s="289" t="s">
        <v>229</v>
      </c>
      <c r="H211" s="16" t="s">
        <v>6</v>
      </c>
      <c r="I211" s="16">
        <v>16803841</v>
      </c>
      <c r="J211" s="16" t="s">
        <v>7</v>
      </c>
      <c r="K211" s="17" t="s">
        <v>230</v>
      </c>
    </row>
    <row r="212" spans="1:11">
      <c r="A212" s="296"/>
      <c r="B212" s="299"/>
      <c r="C212" s="299"/>
      <c r="D212" s="302"/>
      <c r="E212" s="302"/>
      <c r="F212" s="305"/>
      <c r="G212" s="290"/>
      <c r="H212" s="18" t="s">
        <v>9</v>
      </c>
      <c r="I212" s="19">
        <v>44644</v>
      </c>
      <c r="J212" s="18" t="s">
        <v>10</v>
      </c>
      <c r="K212" s="24" t="s">
        <v>231</v>
      </c>
    </row>
    <row r="213" spans="1:11" ht="30" customHeight="1">
      <c r="A213" s="296"/>
      <c r="B213" s="299"/>
      <c r="C213" s="299"/>
      <c r="D213" s="302"/>
      <c r="E213" s="302"/>
      <c r="F213" s="306"/>
      <c r="G213" s="291"/>
      <c r="H213" s="20" t="s">
        <v>11</v>
      </c>
      <c r="I213" s="19" t="s">
        <v>232</v>
      </c>
      <c r="J213" s="292" t="s">
        <v>12</v>
      </c>
      <c r="K213" s="293" t="s">
        <v>233</v>
      </c>
    </row>
    <row r="214" spans="1:11">
      <c r="A214" s="296"/>
      <c r="B214" s="299"/>
      <c r="C214" s="299"/>
      <c r="D214" s="302"/>
      <c r="E214" s="302"/>
      <c r="F214" s="18" t="s">
        <v>8</v>
      </c>
      <c r="G214" s="18">
        <v>3150720</v>
      </c>
      <c r="H214" s="18" t="s">
        <v>13</v>
      </c>
      <c r="I214" s="19">
        <v>44656</v>
      </c>
      <c r="J214" s="291"/>
      <c r="K214" s="294"/>
    </row>
    <row r="215" spans="1:11" ht="15.75" thickBot="1">
      <c r="A215" s="297"/>
      <c r="B215" s="300"/>
      <c r="C215" s="300"/>
      <c r="D215" s="303"/>
      <c r="E215" s="303"/>
      <c r="F215" s="21"/>
      <c r="G215" s="21"/>
      <c r="H215" s="22" t="s">
        <v>15</v>
      </c>
      <c r="I215" s="22" t="s">
        <v>25</v>
      </c>
      <c r="J215" s="22" t="s">
        <v>14</v>
      </c>
      <c r="K215" s="23">
        <v>44694</v>
      </c>
    </row>
    <row r="216" spans="1:11" ht="15" customHeight="1">
      <c r="A216" s="265" t="s">
        <v>20</v>
      </c>
      <c r="B216" s="307">
        <v>87994</v>
      </c>
      <c r="C216" s="307">
        <v>87994</v>
      </c>
      <c r="D216" s="271">
        <v>1</v>
      </c>
      <c r="E216" s="271">
        <v>322</v>
      </c>
      <c r="F216" s="274" t="s">
        <v>5</v>
      </c>
      <c r="G216" s="277" t="s">
        <v>26</v>
      </c>
      <c r="H216" s="14" t="s">
        <v>6</v>
      </c>
      <c r="I216" s="14">
        <v>17115272</v>
      </c>
      <c r="J216" s="14" t="s">
        <v>7</v>
      </c>
      <c r="K216" s="13" t="s">
        <v>234</v>
      </c>
    </row>
    <row r="217" spans="1:11">
      <c r="A217" s="266"/>
      <c r="B217" s="308"/>
      <c r="C217" s="308"/>
      <c r="D217" s="272"/>
      <c r="E217" s="272"/>
      <c r="F217" s="275"/>
      <c r="G217" s="278"/>
      <c r="H217" s="15" t="s">
        <v>9</v>
      </c>
      <c r="I217" s="28" t="s">
        <v>235</v>
      </c>
      <c r="J217" s="15" t="s">
        <v>10</v>
      </c>
      <c r="K217" s="31" t="s">
        <v>236</v>
      </c>
    </row>
    <row r="218" spans="1:11" ht="30">
      <c r="A218" s="266"/>
      <c r="B218" s="308"/>
      <c r="C218" s="308"/>
      <c r="D218" s="272"/>
      <c r="E218" s="272"/>
      <c r="F218" s="276"/>
      <c r="G218" s="279"/>
      <c r="H218" s="29" t="s">
        <v>11</v>
      </c>
      <c r="I218" s="28">
        <v>44691</v>
      </c>
      <c r="J218" s="280" t="s">
        <v>12</v>
      </c>
      <c r="K218" s="281" t="s">
        <v>237</v>
      </c>
    </row>
    <row r="219" spans="1:11">
      <c r="A219" s="266"/>
      <c r="B219" s="308"/>
      <c r="C219" s="308"/>
      <c r="D219" s="272"/>
      <c r="E219" s="272"/>
      <c r="F219" s="15" t="s">
        <v>8</v>
      </c>
      <c r="G219" s="15">
        <v>29010438</v>
      </c>
      <c r="H219" s="15" t="s">
        <v>13</v>
      </c>
      <c r="I219" s="28">
        <v>44693</v>
      </c>
      <c r="J219" s="279"/>
      <c r="K219" s="282"/>
    </row>
    <row r="220" spans="1:11" ht="15.75" thickBot="1">
      <c r="A220" s="267"/>
      <c r="B220" s="309"/>
      <c r="C220" s="309"/>
      <c r="D220" s="273"/>
      <c r="E220" s="273"/>
      <c r="F220" s="10"/>
      <c r="G220" s="10"/>
      <c r="H220" s="11" t="s">
        <v>15</v>
      </c>
      <c r="I220" s="11" t="s">
        <v>25</v>
      </c>
      <c r="J220" s="11" t="s">
        <v>14</v>
      </c>
      <c r="K220" s="12">
        <v>44700</v>
      </c>
    </row>
    <row r="221" spans="1:11" ht="15" customHeight="1">
      <c r="A221" s="295" t="s">
        <v>20</v>
      </c>
      <c r="B221" s="298">
        <v>86000</v>
      </c>
      <c r="C221" s="298">
        <v>86000</v>
      </c>
      <c r="D221" s="301">
        <v>1</v>
      </c>
      <c r="E221" s="301">
        <v>241</v>
      </c>
      <c r="F221" s="304" t="s">
        <v>5</v>
      </c>
      <c r="G221" s="289" t="s">
        <v>238</v>
      </c>
      <c r="H221" s="16" t="s">
        <v>6</v>
      </c>
      <c r="I221" s="16">
        <v>17168562</v>
      </c>
      <c r="J221" s="16" t="s">
        <v>7</v>
      </c>
      <c r="K221" s="17" t="s">
        <v>239</v>
      </c>
    </row>
    <row r="222" spans="1:11">
      <c r="A222" s="296"/>
      <c r="B222" s="299"/>
      <c r="C222" s="299"/>
      <c r="D222" s="302"/>
      <c r="E222" s="302"/>
      <c r="F222" s="305"/>
      <c r="G222" s="290"/>
      <c r="H222" s="18" t="s">
        <v>9</v>
      </c>
      <c r="I222" s="19">
        <v>44692</v>
      </c>
      <c r="J222" s="18" t="s">
        <v>10</v>
      </c>
      <c r="K222" s="24" t="s">
        <v>240</v>
      </c>
    </row>
    <row r="223" spans="1:11" ht="30">
      <c r="A223" s="296"/>
      <c r="B223" s="299"/>
      <c r="C223" s="299"/>
      <c r="D223" s="302"/>
      <c r="E223" s="302"/>
      <c r="F223" s="306"/>
      <c r="G223" s="291"/>
      <c r="H223" s="20" t="s">
        <v>11</v>
      </c>
      <c r="I223" s="19">
        <v>44697</v>
      </c>
      <c r="J223" s="292" t="s">
        <v>12</v>
      </c>
      <c r="K223" s="293" t="s">
        <v>241</v>
      </c>
    </row>
    <row r="224" spans="1:11">
      <c r="A224" s="296"/>
      <c r="B224" s="299"/>
      <c r="C224" s="299"/>
      <c r="D224" s="302"/>
      <c r="E224" s="302"/>
      <c r="F224" s="18" t="s">
        <v>8</v>
      </c>
      <c r="G224" s="18">
        <v>1532227</v>
      </c>
      <c r="H224" s="18" t="s">
        <v>13</v>
      </c>
      <c r="I224" s="19">
        <v>44699</v>
      </c>
      <c r="J224" s="291"/>
      <c r="K224" s="294"/>
    </row>
    <row r="225" spans="1:11" ht="15.75" thickBot="1">
      <c r="A225" s="297"/>
      <c r="B225" s="300"/>
      <c r="C225" s="300"/>
      <c r="D225" s="303"/>
      <c r="E225" s="303"/>
      <c r="F225" s="21"/>
      <c r="G225" s="21"/>
      <c r="H225" s="22" t="s">
        <v>15</v>
      </c>
      <c r="I225" s="22" t="s">
        <v>25</v>
      </c>
      <c r="J225" s="22" t="s">
        <v>14</v>
      </c>
      <c r="K225" s="23">
        <v>44707</v>
      </c>
    </row>
    <row r="226" spans="1:11" ht="15" customHeight="1">
      <c r="A226" s="265" t="s">
        <v>20</v>
      </c>
      <c r="B226" s="307">
        <v>88416</v>
      </c>
      <c r="C226" s="307">
        <v>88416</v>
      </c>
      <c r="D226" s="271">
        <v>1</v>
      </c>
      <c r="E226" s="271">
        <v>326</v>
      </c>
      <c r="F226" s="274" t="s">
        <v>5</v>
      </c>
      <c r="G226" s="277" t="s">
        <v>242</v>
      </c>
      <c r="H226" s="14" t="s">
        <v>6</v>
      </c>
      <c r="I226" s="14">
        <v>17229553</v>
      </c>
      <c r="J226" s="14" t="s">
        <v>7</v>
      </c>
      <c r="K226" s="13" t="s">
        <v>243</v>
      </c>
    </row>
    <row r="227" spans="1:11">
      <c r="A227" s="266"/>
      <c r="B227" s="308"/>
      <c r="C227" s="308"/>
      <c r="D227" s="272"/>
      <c r="E227" s="272"/>
      <c r="F227" s="275"/>
      <c r="G227" s="278"/>
      <c r="H227" s="15" t="s">
        <v>9</v>
      </c>
      <c r="I227" s="28">
        <v>44698</v>
      </c>
      <c r="J227" s="15" t="s">
        <v>10</v>
      </c>
      <c r="K227" s="31" t="s">
        <v>244</v>
      </c>
    </row>
    <row r="228" spans="1:11" ht="30">
      <c r="A228" s="266"/>
      <c r="B228" s="308"/>
      <c r="C228" s="308"/>
      <c r="D228" s="272"/>
      <c r="E228" s="272"/>
      <c r="F228" s="276"/>
      <c r="G228" s="279"/>
      <c r="H228" s="29" t="s">
        <v>11</v>
      </c>
      <c r="I228" s="28">
        <v>44700</v>
      </c>
      <c r="J228" s="280" t="s">
        <v>12</v>
      </c>
      <c r="K228" s="281" t="s">
        <v>245</v>
      </c>
    </row>
    <row r="229" spans="1:11">
      <c r="A229" s="266"/>
      <c r="B229" s="308"/>
      <c r="C229" s="308"/>
      <c r="D229" s="272"/>
      <c r="E229" s="272"/>
      <c r="F229" s="15" t="s">
        <v>8</v>
      </c>
      <c r="G229" s="15">
        <v>32895135</v>
      </c>
      <c r="H229" s="15" t="s">
        <v>13</v>
      </c>
      <c r="I229" s="28">
        <v>44704</v>
      </c>
      <c r="J229" s="279"/>
      <c r="K229" s="282"/>
    </row>
    <row r="230" spans="1:11" ht="15.75" thickBot="1">
      <c r="A230" s="267"/>
      <c r="B230" s="309"/>
      <c r="C230" s="309"/>
      <c r="D230" s="273"/>
      <c r="E230" s="273"/>
      <c r="F230" s="10"/>
      <c r="G230" s="10"/>
      <c r="H230" s="11" t="s">
        <v>15</v>
      </c>
      <c r="I230" s="11" t="s">
        <v>25</v>
      </c>
      <c r="J230" s="11" t="s">
        <v>14</v>
      </c>
      <c r="K230" s="12">
        <v>44711</v>
      </c>
    </row>
    <row r="231" spans="1:11" ht="15" customHeight="1">
      <c r="A231" s="295" t="s">
        <v>20</v>
      </c>
      <c r="B231" s="298">
        <v>45497.7</v>
      </c>
      <c r="C231" s="298">
        <v>45497.7</v>
      </c>
      <c r="D231" s="301">
        <v>1</v>
      </c>
      <c r="E231" s="301">
        <v>297</v>
      </c>
      <c r="F231" s="304" t="s">
        <v>5</v>
      </c>
      <c r="G231" s="289" t="s">
        <v>246</v>
      </c>
      <c r="H231" s="16" t="s">
        <v>6</v>
      </c>
      <c r="I231" s="16">
        <v>17241723</v>
      </c>
      <c r="J231" s="16" t="s">
        <v>7</v>
      </c>
      <c r="K231" s="17" t="s">
        <v>247</v>
      </c>
    </row>
    <row r="232" spans="1:11">
      <c r="A232" s="296"/>
      <c r="B232" s="299"/>
      <c r="C232" s="299"/>
      <c r="D232" s="302"/>
      <c r="E232" s="302"/>
      <c r="F232" s="305"/>
      <c r="G232" s="290"/>
      <c r="H232" s="18" t="s">
        <v>9</v>
      </c>
      <c r="I232" s="19">
        <v>44699</v>
      </c>
      <c r="J232" s="18" t="s">
        <v>10</v>
      </c>
      <c r="K232" s="24" t="s">
        <v>236</v>
      </c>
    </row>
    <row r="233" spans="1:11" ht="30">
      <c r="A233" s="296"/>
      <c r="B233" s="299"/>
      <c r="C233" s="299"/>
      <c r="D233" s="302"/>
      <c r="E233" s="302"/>
      <c r="F233" s="306"/>
      <c r="G233" s="291"/>
      <c r="H233" s="20" t="s">
        <v>11</v>
      </c>
      <c r="I233" s="19">
        <v>44701</v>
      </c>
      <c r="J233" s="292" t="s">
        <v>12</v>
      </c>
      <c r="K233" s="293" t="s">
        <v>248</v>
      </c>
    </row>
    <row r="234" spans="1:11">
      <c r="A234" s="296"/>
      <c r="B234" s="299"/>
      <c r="C234" s="299"/>
      <c r="D234" s="302"/>
      <c r="E234" s="302"/>
      <c r="F234" s="18" t="s">
        <v>8</v>
      </c>
      <c r="G234" s="18">
        <v>1539167</v>
      </c>
      <c r="H234" s="18" t="s">
        <v>13</v>
      </c>
      <c r="I234" s="19">
        <v>44704</v>
      </c>
      <c r="J234" s="291"/>
      <c r="K234" s="294"/>
    </row>
    <row r="235" spans="1:11" ht="15.75" thickBot="1">
      <c r="A235" s="297"/>
      <c r="B235" s="300"/>
      <c r="C235" s="300"/>
      <c r="D235" s="303"/>
      <c r="E235" s="303"/>
      <c r="F235" s="21"/>
      <c r="G235" s="21"/>
      <c r="H235" s="22" t="s">
        <v>15</v>
      </c>
      <c r="I235" s="22" t="s">
        <v>25</v>
      </c>
      <c r="J235" s="22" t="s">
        <v>14</v>
      </c>
      <c r="K235" s="23">
        <v>44711</v>
      </c>
    </row>
    <row r="236" spans="1:11" ht="15" customHeight="1">
      <c r="A236" s="265" t="s">
        <v>20</v>
      </c>
      <c r="B236" s="307">
        <v>39771</v>
      </c>
      <c r="C236" s="307">
        <v>39771</v>
      </c>
      <c r="D236" s="271">
        <v>1</v>
      </c>
      <c r="E236" s="271">
        <v>297</v>
      </c>
      <c r="F236" s="274" t="s">
        <v>5</v>
      </c>
      <c r="G236" s="277" t="s">
        <v>246</v>
      </c>
      <c r="H236" s="14" t="s">
        <v>6</v>
      </c>
      <c r="I236" s="14">
        <v>17233569</v>
      </c>
      <c r="J236" s="14" t="s">
        <v>7</v>
      </c>
      <c r="K236" s="13" t="s">
        <v>249</v>
      </c>
    </row>
    <row r="237" spans="1:11">
      <c r="A237" s="266"/>
      <c r="B237" s="308"/>
      <c r="C237" s="308"/>
      <c r="D237" s="272"/>
      <c r="E237" s="272"/>
      <c r="F237" s="275"/>
      <c r="G237" s="278"/>
      <c r="H237" s="15" t="s">
        <v>9</v>
      </c>
      <c r="I237" s="28">
        <v>44699</v>
      </c>
      <c r="J237" s="15" t="s">
        <v>10</v>
      </c>
      <c r="K237" s="31" t="s">
        <v>236</v>
      </c>
    </row>
    <row r="238" spans="1:11" ht="30">
      <c r="A238" s="266"/>
      <c r="B238" s="308"/>
      <c r="C238" s="308"/>
      <c r="D238" s="272"/>
      <c r="E238" s="272"/>
      <c r="F238" s="276"/>
      <c r="G238" s="279"/>
      <c r="H238" s="29" t="s">
        <v>11</v>
      </c>
      <c r="I238" s="28">
        <v>44701</v>
      </c>
      <c r="J238" s="280" t="s">
        <v>12</v>
      </c>
      <c r="K238" s="281" t="s">
        <v>250</v>
      </c>
    </row>
    <row r="239" spans="1:11">
      <c r="A239" s="266"/>
      <c r="B239" s="308"/>
      <c r="C239" s="308"/>
      <c r="D239" s="272"/>
      <c r="E239" s="272"/>
      <c r="F239" s="15" t="s">
        <v>8</v>
      </c>
      <c r="G239" s="15">
        <v>1539167</v>
      </c>
      <c r="H239" s="15" t="s">
        <v>13</v>
      </c>
      <c r="I239" s="28">
        <v>44704</v>
      </c>
      <c r="J239" s="279"/>
      <c r="K239" s="282"/>
    </row>
    <row r="240" spans="1:11" ht="15.75" thickBot="1">
      <c r="A240" s="267"/>
      <c r="B240" s="309"/>
      <c r="C240" s="309"/>
      <c r="D240" s="273"/>
      <c r="E240" s="273"/>
      <c r="F240" s="10"/>
      <c r="G240" s="10"/>
      <c r="H240" s="11" t="s">
        <v>15</v>
      </c>
      <c r="I240" s="11" t="s">
        <v>25</v>
      </c>
      <c r="J240" s="11" t="s">
        <v>14</v>
      </c>
      <c r="K240" s="12">
        <v>44711</v>
      </c>
    </row>
    <row r="241" spans="1:11" ht="25.5" customHeight="1" thickBot="1">
      <c r="A241" s="262" t="s">
        <v>69</v>
      </c>
      <c r="B241" s="263"/>
      <c r="C241" s="263"/>
      <c r="D241" s="263"/>
      <c r="E241" s="263"/>
      <c r="F241" s="263"/>
      <c r="G241" s="263"/>
      <c r="H241" s="263"/>
      <c r="I241" s="263"/>
      <c r="J241" s="263"/>
      <c r="K241" s="264"/>
    </row>
    <row r="242" spans="1:11" ht="15" customHeight="1">
      <c r="A242" s="295" t="s">
        <v>20</v>
      </c>
      <c r="B242" s="298">
        <v>81000</v>
      </c>
      <c r="C242" s="298">
        <v>81000</v>
      </c>
      <c r="D242" s="301">
        <v>1</v>
      </c>
      <c r="E242" s="301">
        <v>171</v>
      </c>
      <c r="F242" s="304" t="s">
        <v>5</v>
      </c>
      <c r="G242" s="289" t="s">
        <v>27</v>
      </c>
      <c r="H242" s="16" t="s">
        <v>6</v>
      </c>
      <c r="I242" s="16">
        <v>17064961</v>
      </c>
      <c r="J242" s="16" t="s">
        <v>7</v>
      </c>
      <c r="K242" s="17" t="s">
        <v>28</v>
      </c>
    </row>
    <row r="243" spans="1:11">
      <c r="A243" s="296"/>
      <c r="B243" s="299"/>
      <c r="C243" s="299"/>
      <c r="D243" s="302"/>
      <c r="E243" s="302"/>
      <c r="F243" s="305"/>
      <c r="G243" s="290"/>
      <c r="H243" s="18" t="s">
        <v>9</v>
      </c>
      <c r="I243" s="19">
        <v>44684</v>
      </c>
      <c r="J243" s="18" t="s">
        <v>10</v>
      </c>
      <c r="K243" s="24" t="s">
        <v>29</v>
      </c>
    </row>
    <row r="244" spans="1:11" ht="30" customHeight="1">
      <c r="A244" s="296"/>
      <c r="B244" s="299"/>
      <c r="C244" s="299"/>
      <c r="D244" s="302"/>
      <c r="E244" s="302"/>
      <c r="F244" s="306"/>
      <c r="G244" s="291"/>
      <c r="H244" s="20" t="s">
        <v>11</v>
      </c>
      <c r="I244" s="19">
        <v>44686</v>
      </c>
      <c r="J244" s="292" t="s">
        <v>12</v>
      </c>
      <c r="K244" s="293" t="s">
        <v>30</v>
      </c>
    </row>
    <row r="245" spans="1:11">
      <c r="A245" s="296"/>
      <c r="B245" s="299"/>
      <c r="C245" s="299"/>
      <c r="D245" s="302"/>
      <c r="E245" s="302"/>
      <c r="F245" s="18" t="s">
        <v>8</v>
      </c>
      <c r="G245" s="18">
        <v>93023065</v>
      </c>
      <c r="H245" s="18" t="s">
        <v>13</v>
      </c>
      <c r="I245" s="19">
        <v>44693</v>
      </c>
      <c r="J245" s="291"/>
      <c r="K245" s="294"/>
    </row>
    <row r="246" spans="1:11" ht="15.75" thickBot="1">
      <c r="A246" s="297"/>
      <c r="B246" s="300"/>
      <c r="C246" s="300"/>
      <c r="D246" s="303"/>
      <c r="E246" s="303"/>
      <c r="F246" s="21"/>
      <c r="G246" s="21"/>
      <c r="H246" s="22" t="s">
        <v>15</v>
      </c>
      <c r="I246" s="22" t="s">
        <v>25</v>
      </c>
      <c r="J246" s="22" t="s">
        <v>14</v>
      </c>
      <c r="K246" s="23">
        <v>44714</v>
      </c>
    </row>
    <row r="247" spans="1:11" ht="15" customHeight="1">
      <c r="A247" s="265" t="s">
        <v>20</v>
      </c>
      <c r="B247" s="307">
        <v>48992</v>
      </c>
      <c r="C247" s="307">
        <v>48992</v>
      </c>
      <c r="D247" s="271">
        <v>1</v>
      </c>
      <c r="E247" s="271">
        <v>381</v>
      </c>
      <c r="F247" s="274" t="s">
        <v>5</v>
      </c>
      <c r="G247" s="277" t="s">
        <v>31</v>
      </c>
      <c r="H247" s="14" t="s">
        <v>6</v>
      </c>
      <c r="I247" s="14">
        <v>17181798</v>
      </c>
      <c r="J247" s="14" t="s">
        <v>7</v>
      </c>
      <c r="K247" s="13" t="s">
        <v>32</v>
      </c>
    </row>
    <row r="248" spans="1:11">
      <c r="A248" s="266"/>
      <c r="B248" s="308"/>
      <c r="C248" s="308"/>
      <c r="D248" s="272"/>
      <c r="E248" s="272"/>
      <c r="F248" s="275"/>
      <c r="G248" s="278"/>
      <c r="H248" s="15" t="s">
        <v>9</v>
      </c>
      <c r="I248" s="28">
        <v>44693</v>
      </c>
      <c r="J248" s="15" t="s">
        <v>10</v>
      </c>
      <c r="K248" s="31" t="s">
        <v>33</v>
      </c>
    </row>
    <row r="249" spans="1:11" ht="30">
      <c r="A249" s="266"/>
      <c r="B249" s="308"/>
      <c r="C249" s="308"/>
      <c r="D249" s="272"/>
      <c r="E249" s="272"/>
      <c r="F249" s="276"/>
      <c r="G249" s="279"/>
      <c r="H249" s="29" t="s">
        <v>11</v>
      </c>
      <c r="I249" s="28">
        <v>44697</v>
      </c>
      <c r="J249" s="280" t="s">
        <v>12</v>
      </c>
      <c r="K249" s="281" t="s">
        <v>34</v>
      </c>
    </row>
    <row r="250" spans="1:11">
      <c r="A250" s="266"/>
      <c r="B250" s="308"/>
      <c r="C250" s="308"/>
      <c r="D250" s="272"/>
      <c r="E250" s="272"/>
      <c r="F250" s="15" t="s">
        <v>8</v>
      </c>
      <c r="G250" s="15">
        <v>82043787</v>
      </c>
      <c r="H250" s="15" t="s">
        <v>13</v>
      </c>
      <c r="I250" s="28">
        <v>44700</v>
      </c>
      <c r="J250" s="279"/>
      <c r="K250" s="282"/>
    </row>
    <row r="251" spans="1:11" ht="15.75" thickBot="1">
      <c r="A251" s="267"/>
      <c r="B251" s="309"/>
      <c r="C251" s="309"/>
      <c r="D251" s="273"/>
      <c r="E251" s="273"/>
      <c r="F251" s="10"/>
      <c r="G251" s="10"/>
      <c r="H251" s="11" t="s">
        <v>15</v>
      </c>
      <c r="I251" s="11" t="s">
        <v>25</v>
      </c>
      <c r="J251" s="11" t="s">
        <v>14</v>
      </c>
      <c r="K251" s="12">
        <v>44714</v>
      </c>
    </row>
    <row r="252" spans="1:11" ht="15" customHeight="1">
      <c r="A252" s="295" t="s">
        <v>20</v>
      </c>
      <c r="B252" s="298">
        <v>45000</v>
      </c>
      <c r="C252" s="298">
        <v>45000</v>
      </c>
      <c r="D252" s="301">
        <v>1</v>
      </c>
      <c r="E252" s="301">
        <v>121</v>
      </c>
      <c r="F252" s="304" t="s">
        <v>5</v>
      </c>
      <c r="G252" s="289" t="s">
        <v>35</v>
      </c>
      <c r="H252" s="16" t="s">
        <v>6</v>
      </c>
      <c r="I252" s="16">
        <v>17335612</v>
      </c>
      <c r="J252" s="16" t="s">
        <v>7</v>
      </c>
      <c r="K252" s="17" t="s">
        <v>36</v>
      </c>
    </row>
    <row r="253" spans="1:11" ht="36">
      <c r="A253" s="296"/>
      <c r="B253" s="299"/>
      <c r="C253" s="299"/>
      <c r="D253" s="302"/>
      <c r="E253" s="302"/>
      <c r="F253" s="305"/>
      <c r="G253" s="290"/>
      <c r="H253" s="18" t="s">
        <v>9</v>
      </c>
      <c r="I253" s="19">
        <v>44708</v>
      </c>
      <c r="J253" s="18" t="s">
        <v>10</v>
      </c>
      <c r="K253" s="25" t="s">
        <v>37</v>
      </c>
    </row>
    <row r="254" spans="1:11" ht="30">
      <c r="A254" s="296"/>
      <c r="B254" s="299"/>
      <c r="C254" s="299"/>
      <c r="D254" s="302"/>
      <c r="E254" s="302"/>
      <c r="F254" s="306"/>
      <c r="G254" s="291"/>
      <c r="H254" s="20" t="s">
        <v>11</v>
      </c>
      <c r="I254" s="19">
        <v>44712</v>
      </c>
      <c r="J254" s="292" t="s">
        <v>12</v>
      </c>
      <c r="K254" s="293" t="s">
        <v>38</v>
      </c>
    </row>
    <row r="255" spans="1:11">
      <c r="A255" s="296"/>
      <c r="B255" s="299"/>
      <c r="C255" s="299"/>
      <c r="D255" s="302"/>
      <c r="E255" s="302"/>
      <c r="F255" s="18" t="s">
        <v>8</v>
      </c>
      <c r="G255" s="18">
        <v>7006071</v>
      </c>
      <c r="H255" s="18" t="s">
        <v>13</v>
      </c>
      <c r="I255" s="19">
        <v>44714</v>
      </c>
      <c r="J255" s="291"/>
      <c r="K255" s="294"/>
    </row>
    <row r="256" spans="1:11" ht="15.75" thickBot="1">
      <c r="A256" s="297"/>
      <c r="B256" s="300"/>
      <c r="C256" s="300"/>
      <c r="D256" s="303"/>
      <c r="E256" s="303"/>
      <c r="F256" s="21"/>
      <c r="G256" s="21"/>
      <c r="H256" s="22" t="s">
        <v>15</v>
      </c>
      <c r="I256" s="22" t="s">
        <v>25</v>
      </c>
      <c r="J256" s="22" t="s">
        <v>14</v>
      </c>
      <c r="K256" s="23">
        <v>44720</v>
      </c>
    </row>
    <row r="257" spans="1:11" ht="15" customHeight="1">
      <c r="A257" s="265" t="s">
        <v>20</v>
      </c>
      <c r="B257" s="307">
        <v>86398.05</v>
      </c>
      <c r="C257" s="307">
        <v>86398.05</v>
      </c>
      <c r="D257" s="271">
        <v>1</v>
      </c>
      <c r="E257" s="271">
        <v>267</v>
      </c>
      <c r="F257" s="274" t="s">
        <v>5</v>
      </c>
      <c r="G257" s="277" t="s">
        <v>39</v>
      </c>
      <c r="H257" s="14" t="s">
        <v>6</v>
      </c>
      <c r="I257" s="14">
        <v>17227941</v>
      </c>
      <c r="J257" s="14" t="s">
        <v>7</v>
      </c>
      <c r="K257" s="13" t="s">
        <v>40</v>
      </c>
    </row>
    <row r="258" spans="1:11" ht="30">
      <c r="A258" s="266"/>
      <c r="B258" s="308"/>
      <c r="C258" s="308"/>
      <c r="D258" s="272"/>
      <c r="E258" s="272"/>
      <c r="F258" s="275"/>
      <c r="G258" s="278"/>
      <c r="H258" s="15" t="s">
        <v>9</v>
      </c>
      <c r="I258" s="28">
        <v>44698</v>
      </c>
      <c r="J258" s="15" t="s">
        <v>10</v>
      </c>
      <c r="K258" s="31" t="s">
        <v>41</v>
      </c>
    </row>
    <row r="259" spans="1:11" ht="30" customHeight="1">
      <c r="A259" s="266"/>
      <c r="B259" s="308"/>
      <c r="C259" s="308"/>
      <c r="D259" s="272"/>
      <c r="E259" s="272"/>
      <c r="F259" s="276"/>
      <c r="G259" s="279"/>
      <c r="H259" s="29" t="s">
        <v>11</v>
      </c>
      <c r="I259" s="28">
        <v>44700</v>
      </c>
      <c r="J259" s="280" t="s">
        <v>12</v>
      </c>
      <c r="K259" s="281" t="s">
        <v>42</v>
      </c>
    </row>
    <row r="260" spans="1:11">
      <c r="A260" s="266"/>
      <c r="B260" s="308"/>
      <c r="C260" s="308"/>
      <c r="D260" s="272"/>
      <c r="E260" s="272"/>
      <c r="F260" s="15" t="s">
        <v>8</v>
      </c>
      <c r="G260" s="15">
        <v>5531209</v>
      </c>
      <c r="H260" s="15" t="s">
        <v>13</v>
      </c>
      <c r="I260" s="28">
        <v>44711</v>
      </c>
      <c r="J260" s="279"/>
      <c r="K260" s="282"/>
    </row>
    <row r="261" spans="1:11" ht="15.75" thickBot="1">
      <c r="A261" s="267"/>
      <c r="B261" s="309"/>
      <c r="C261" s="309"/>
      <c r="D261" s="273"/>
      <c r="E261" s="273"/>
      <c r="F261" s="10"/>
      <c r="G261" s="10"/>
      <c r="H261" s="11" t="s">
        <v>15</v>
      </c>
      <c r="I261" s="11" t="s">
        <v>25</v>
      </c>
      <c r="J261" s="11" t="s">
        <v>14</v>
      </c>
      <c r="K261" s="12">
        <v>44720</v>
      </c>
    </row>
    <row r="262" spans="1:11" ht="15" customHeight="1">
      <c r="A262" s="295" t="s">
        <v>20</v>
      </c>
      <c r="B262" s="298">
        <v>83000</v>
      </c>
      <c r="C262" s="298">
        <v>83000</v>
      </c>
      <c r="D262" s="301">
        <v>1</v>
      </c>
      <c r="E262" s="301">
        <v>324</v>
      </c>
      <c r="F262" s="304" t="s">
        <v>5</v>
      </c>
      <c r="G262" s="289" t="s">
        <v>43</v>
      </c>
      <c r="H262" s="16" t="s">
        <v>6</v>
      </c>
      <c r="I262" s="16">
        <v>17339286</v>
      </c>
      <c r="J262" s="16" t="s">
        <v>7</v>
      </c>
      <c r="K262" s="17" t="s">
        <v>44</v>
      </c>
    </row>
    <row r="263" spans="1:11">
      <c r="A263" s="296"/>
      <c r="B263" s="299"/>
      <c r="C263" s="299"/>
      <c r="D263" s="302"/>
      <c r="E263" s="302"/>
      <c r="F263" s="305"/>
      <c r="G263" s="290"/>
      <c r="H263" s="18" t="s">
        <v>9</v>
      </c>
      <c r="I263" s="19">
        <v>44737</v>
      </c>
      <c r="J263" s="18" t="s">
        <v>10</v>
      </c>
      <c r="K263" s="25" t="s">
        <v>45</v>
      </c>
    </row>
    <row r="264" spans="1:11" ht="30">
      <c r="A264" s="296"/>
      <c r="B264" s="299"/>
      <c r="C264" s="299"/>
      <c r="D264" s="302"/>
      <c r="E264" s="302"/>
      <c r="F264" s="306"/>
      <c r="G264" s="291"/>
      <c r="H264" s="20" t="s">
        <v>11</v>
      </c>
      <c r="I264" s="19">
        <v>44712</v>
      </c>
      <c r="J264" s="292" t="s">
        <v>12</v>
      </c>
      <c r="K264" s="293" t="s">
        <v>46</v>
      </c>
    </row>
    <row r="265" spans="1:11">
      <c r="A265" s="296"/>
      <c r="B265" s="299"/>
      <c r="C265" s="299"/>
      <c r="D265" s="302"/>
      <c r="E265" s="302"/>
      <c r="F265" s="18" t="s">
        <v>8</v>
      </c>
      <c r="G265" s="18">
        <v>25765353</v>
      </c>
      <c r="H265" s="18" t="s">
        <v>13</v>
      </c>
      <c r="I265" s="19">
        <v>44715</v>
      </c>
      <c r="J265" s="291"/>
      <c r="K265" s="294"/>
    </row>
    <row r="266" spans="1:11" ht="15.75" thickBot="1">
      <c r="A266" s="297"/>
      <c r="B266" s="300"/>
      <c r="C266" s="300"/>
      <c r="D266" s="303"/>
      <c r="E266" s="303"/>
      <c r="F266" s="21"/>
      <c r="G266" s="21"/>
      <c r="H266" s="22" t="s">
        <v>15</v>
      </c>
      <c r="I266" s="22" t="s">
        <v>25</v>
      </c>
      <c r="J266" s="22" t="s">
        <v>14</v>
      </c>
      <c r="K266" s="23">
        <v>44720</v>
      </c>
    </row>
    <row r="267" spans="1:11" ht="15" customHeight="1">
      <c r="A267" s="265" t="s">
        <v>20</v>
      </c>
      <c r="B267" s="307">
        <v>69118</v>
      </c>
      <c r="C267" s="307">
        <v>69118</v>
      </c>
      <c r="D267" s="271">
        <v>1</v>
      </c>
      <c r="E267" s="271">
        <v>171</v>
      </c>
      <c r="F267" s="274" t="s">
        <v>5</v>
      </c>
      <c r="G267" s="277" t="s">
        <v>47</v>
      </c>
      <c r="H267" s="14" t="s">
        <v>6</v>
      </c>
      <c r="I267" s="14">
        <v>17337313</v>
      </c>
      <c r="J267" s="14" t="s">
        <v>7</v>
      </c>
      <c r="K267" s="13" t="s">
        <v>48</v>
      </c>
    </row>
    <row r="268" spans="1:11">
      <c r="A268" s="266"/>
      <c r="B268" s="308"/>
      <c r="C268" s="308"/>
      <c r="D268" s="272"/>
      <c r="E268" s="272"/>
      <c r="F268" s="275"/>
      <c r="G268" s="278"/>
      <c r="H268" s="15" t="s">
        <v>9</v>
      </c>
      <c r="I268" s="28">
        <v>44708</v>
      </c>
      <c r="J268" s="15" t="s">
        <v>10</v>
      </c>
      <c r="K268" s="31" t="s">
        <v>49</v>
      </c>
    </row>
    <row r="269" spans="1:11" ht="30">
      <c r="A269" s="266"/>
      <c r="B269" s="308"/>
      <c r="C269" s="308"/>
      <c r="D269" s="272"/>
      <c r="E269" s="272"/>
      <c r="F269" s="276"/>
      <c r="G269" s="279"/>
      <c r="H269" s="29" t="s">
        <v>11</v>
      </c>
      <c r="I269" s="28">
        <v>44712</v>
      </c>
      <c r="J269" s="280" t="s">
        <v>12</v>
      </c>
      <c r="K269" s="281" t="s">
        <v>50</v>
      </c>
    </row>
    <row r="270" spans="1:11">
      <c r="A270" s="266"/>
      <c r="B270" s="308"/>
      <c r="C270" s="308"/>
      <c r="D270" s="272"/>
      <c r="E270" s="272"/>
      <c r="F270" s="15" t="s">
        <v>8</v>
      </c>
      <c r="G270" s="15">
        <v>105779792</v>
      </c>
      <c r="H270" s="15" t="s">
        <v>13</v>
      </c>
      <c r="I270" s="28">
        <v>44719</v>
      </c>
      <c r="J270" s="279"/>
      <c r="K270" s="282"/>
    </row>
    <row r="271" spans="1:11" ht="15.75" thickBot="1">
      <c r="A271" s="267"/>
      <c r="B271" s="309"/>
      <c r="C271" s="309"/>
      <c r="D271" s="273"/>
      <c r="E271" s="273"/>
      <c r="F271" s="10"/>
      <c r="G271" s="10"/>
      <c r="H271" s="11" t="s">
        <v>15</v>
      </c>
      <c r="I271" s="11" t="s">
        <v>25</v>
      </c>
      <c r="J271" s="11" t="s">
        <v>14</v>
      </c>
      <c r="K271" s="12">
        <v>44722</v>
      </c>
    </row>
    <row r="272" spans="1:11" ht="15" customHeight="1">
      <c r="A272" s="295" t="s">
        <v>20</v>
      </c>
      <c r="B272" s="298">
        <v>87250</v>
      </c>
      <c r="C272" s="298">
        <v>87250</v>
      </c>
      <c r="D272" s="301">
        <v>1</v>
      </c>
      <c r="E272" s="301">
        <v>241</v>
      </c>
      <c r="F272" s="304" t="s">
        <v>5</v>
      </c>
      <c r="G272" s="289" t="s">
        <v>51</v>
      </c>
      <c r="H272" s="16" t="s">
        <v>6</v>
      </c>
      <c r="I272" s="16">
        <v>17329787</v>
      </c>
      <c r="J272" s="16" t="s">
        <v>7</v>
      </c>
      <c r="K272" s="17" t="s">
        <v>52</v>
      </c>
    </row>
    <row r="273" spans="1:11" ht="24">
      <c r="A273" s="296"/>
      <c r="B273" s="299"/>
      <c r="C273" s="299"/>
      <c r="D273" s="302"/>
      <c r="E273" s="302"/>
      <c r="F273" s="305"/>
      <c r="G273" s="290"/>
      <c r="H273" s="18" t="s">
        <v>9</v>
      </c>
      <c r="I273" s="19">
        <v>44707</v>
      </c>
      <c r="J273" s="18" t="s">
        <v>10</v>
      </c>
      <c r="K273" s="25" t="s">
        <v>53</v>
      </c>
    </row>
    <row r="274" spans="1:11" ht="30">
      <c r="A274" s="296"/>
      <c r="B274" s="299"/>
      <c r="C274" s="299"/>
      <c r="D274" s="302"/>
      <c r="E274" s="302"/>
      <c r="F274" s="306"/>
      <c r="G274" s="291"/>
      <c r="H274" s="20" t="s">
        <v>11</v>
      </c>
      <c r="I274" s="19">
        <v>44711</v>
      </c>
      <c r="J274" s="292" t="s">
        <v>12</v>
      </c>
      <c r="K274" s="293" t="s">
        <v>54</v>
      </c>
    </row>
    <row r="275" spans="1:11">
      <c r="A275" s="296"/>
      <c r="B275" s="299"/>
      <c r="C275" s="299"/>
      <c r="D275" s="302"/>
      <c r="E275" s="302"/>
      <c r="F275" s="18" t="s">
        <v>8</v>
      </c>
      <c r="G275" s="18">
        <v>99437783</v>
      </c>
      <c r="H275" s="18" t="s">
        <v>13</v>
      </c>
      <c r="I275" s="19">
        <v>44712</v>
      </c>
      <c r="J275" s="291"/>
      <c r="K275" s="294"/>
    </row>
    <row r="276" spans="1:11" ht="15.75" thickBot="1">
      <c r="A276" s="297"/>
      <c r="B276" s="300"/>
      <c r="C276" s="300"/>
      <c r="D276" s="303"/>
      <c r="E276" s="303"/>
      <c r="F276" s="21"/>
      <c r="G276" s="21"/>
      <c r="H276" s="22" t="s">
        <v>15</v>
      </c>
      <c r="I276" s="22" t="s">
        <v>25</v>
      </c>
      <c r="J276" s="22" t="s">
        <v>14</v>
      </c>
      <c r="K276" s="23">
        <v>44722</v>
      </c>
    </row>
    <row r="277" spans="1:11" ht="15" customHeight="1">
      <c r="A277" s="265" t="s">
        <v>20</v>
      </c>
      <c r="B277" s="307">
        <v>87786</v>
      </c>
      <c r="C277" s="307">
        <v>87786</v>
      </c>
      <c r="D277" s="271">
        <v>1</v>
      </c>
      <c r="E277" s="271">
        <v>322</v>
      </c>
      <c r="F277" s="274" t="s">
        <v>5</v>
      </c>
      <c r="G277" s="277" t="s">
        <v>26</v>
      </c>
      <c r="H277" s="14" t="s">
        <v>6</v>
      </c>
      <c r="I277" s="14">
        <v>17284988</v>
      </c>
      <c r="J277" s="14" t="s">
        <v>7</v>
      </c>
      <c r="K277" s="13" t="s">
        <v>55</v>
      </c>
    </row>
    <row r="278" spans="1:11" ht="30">
      <c r="A278" s="266"/>
      <c r="B278" s="308"/>
      <c r="C278" s="308"/>
      <c r="D278" s="272"/>
      <c r="E278" s="272"/>
      <c r="F278" s="275"/>
      <c r="G278" s="278"/>
      <c r="H278" s="15" t="s">
        <v>9</v>
      </c>
      <c r="I278" s="28">
        <v>44704</v>
      </c>
      <c r="J278" s="15" t="s">
        <v>10</v>
      </c>
      <c r="K278" s="31" t="s">
        <v>56</v>
      </c>
    </row>
    <row r="279" spans="1:11" ht="30">
      <c r="A279" s="266"/>
      <c r="B279" s="308"/>
      <c r="C279" s="308"/>
      <c r="D279" s="272"/>
      <c r="E279" s="272"/>
      <c r="F279" s="276"/>
      <c r="G279" s="279"/>
      <c r="H279" s="29" t="s">
        <v>11</v>
      </c>
      <c r="I279" s="28">
        <v>44706</v>
      </c>
      <c r="J279" s="280" t="s">
        <v>12</v>
      </c>
      <c r="K279" s="281" t="s">
        <v>57</v>
      </c>
    </row>
    <row r="280" spans="1:11">
      <c r="A280" s="266"/>
      <c r="B280" s="308"/>
      <c r="C280" s="308"/>
      <c r="D280" s="272"/>
      <c r="E280" s="272"/>
      <c r="F280" s="15" t="s">
        <v>8</v>
      </c>
      <c r="G280" s="15">
        <v>29010438</v>
      </c>
      <c r="H280" s="15" t="s">
        <v>13</v>
      </c>
      <c r="I280" s="28">
        <v>44719</v>
      </c>
      <c r="J280" s="279"/>
      <c r="K280" s="282"/>
    </row>
    <row r="281" spans="1:11" ht="15.75" thickBot="1">
      <c r="A281" s="267"/>
      <c r="B281" s="309"/>
      <c r="C281" s="309"/>
      <c r="D281" s="273"/>
      <c r="E281" s="273"/>
      <c r="F281" s="10"/>
      <c r="G281" s="10"/>
      <c r="H281" s="11" t="s">
        <v>15</v>
      </c>
      <c r="I281" s="11" t="s">
        <v>25</v>
      </c>
      <c r="J281" s="11" t="s">
        <v>14</v>
      </c>
      <c r="K281" s="12">
        <v>44732</v>
      </c>
    </row>
    <row r="282" spans="1:11" ht="15" customHeight="1">
      <c r="A282" s="295" t="s">
        <v>20</v>
      </c>
      <c r="B282" s="298">
        <v>88000</v>
      </c>
      <c r="C282" s="298">
        <v>88000</v>
      </c>
      <c r="D282" s="301">
        <v>1</v>
      </c>
      <c r="E282" s="301">
        <v>121</v>
      </c>
      <c r="F282" s="304" t="s">
        <v>5</v>
      </c>
      <c r="G282" s="289" t="s">
        <v>58</v>
      </c>
      <c r="H282" s="16" t="s">
        <v>6</v>
      </c>
      <c r="I282" s="16">
        <v>17406854</v>
      </c>
      <c r="J282" s="16" t="s">
        <v>7</v>
      </c>
      <c r="K282" s="17" t="s">
        <v>59</v>
      </c>
    </row>
    <row r="283" spans="1:11">
      <c r="A283" s="296"/>
      <c r="B283" s="299"/>
      <c r="C283" s="299"/>
      <c r="D283" s="302"/>
      <c r="E283" s="302"/>
      <c r="F283" s="305"/>
      <c r="G283" s="290"/>
      <c r="H283" s="18" t="s">
        <v>9</v>
      </c>
      <c r="I283" s="19">
        <v>44715</v>
      </c>
      <c r="J283" s="18" t="s">
        <v>10</v>
      </c>
      <c r="K283" s="25" t="s">
        <v>60</v>
      </c>
    </row>
    <row r="284" spans="1:11" ht="30">
      <c r="A284" s="296"/>
      <c r="B284" s="299"/>
      <c r="C284" s="299"/>
      <c r="D284" s="302"/>
      <c r="E284" s="302"/>
      <c r="F284" s="306"/>
      <c r="G284" s="291"/>
      <c r="H284" s="20" t="s">
        <v>11</v>
      </c>
      <c r="I284" s="19">
        <v>44719</v>
      </c>
      <c r="J284" s="292" t="s">
        <v>12</v>
      </c>
      <c r="K284" s="293" t="s">
        <v>61</v>
      </c>
    </row>
    <row r="285" spans="1:11">
      <c r="A285" s="296"/>
      <c r="B285" s="299"/>
      <c r="C285" s="299"/>
      <c r="D285" s="302"/>
      <c r="E285" s="302"/>
      <c r="F285" s="18" t="s">
        <v>8</v>
      </c>
      <c r="G285" s="18">
        <v>46297715</v>
      </c>
      <c r="H285" s="18" t="s">
        <v>13</v>
      </c>
      <c r="I285" s="19">
        <v>44721</v>
      </c>
      <c r="J285" s="291"/>
      <c r="K285" s="294"/>
    </row>
    <row r="286" spans="1:11" ht="15.75" thickBot="1">
      <c r="A286" s="297"/>
      <c r="B286" s="300"/>
      <c r="C286" s="300"/>
      <c r="D286" s="303"/>
      <c r="E286" s="303"/>
      <c r="F286" s="21"/>
      <c r="G286" s="21"/>
      <c r="H286" s="22" t="s">
        <v>15</v>
      </c>
      <c r="I286" s="22" t="s">
        <v>25</v>
      </c>
      <c r="J286" s="22" t="s">
        <v>14</v>
      </c>
      <c r="K286" s="23">
        <v>44732</v>
      </c>
    </row>
    <row r="287" spans="1:11" ht="15" customHeight="1">
      <c r="A287" s="265" t="s">
        <v>20</v>
      </c>
      <c r="B287" s="307">
        <v>64729</v>
      </c>
      <c r="C287" s="307">
        <v>64729</v>
      </c>
      <c r="D287" s="271">
        <v>1</v>
      </c>
      <c r="E287" s="271">
        <v>121</v>
      </c>
      <c r="F287" s="274" t="s">
        <v>5</v>
      </c>
      <c r="G287" s="277" t="s">
        <v>58</v>
      </c>
      <c r="H287" s="14" t="s">
        <v>6</v>
      </c>
      <c r="I287" s="14">
        <v>17336678</v>
      </c>
      <c r="J287" s="14" t="s">
        <v>7</v>
      </c>
      <c r="K287" s="13" t="s">
        <v>62</v>
      </c>
    </row>
    <row r="288" spans="1:11" ht="30">
      <c r="A288" s="266"/>
      <c r="B288" s="308"/>
      <c r="C288" s="308"/>
      <c r="D288" s="272"/>
      <c r="E288" s="272"/>
      <c r="F288" s="275"/>
      <c r="G288" s="278"/>
      <c r="H288" s="15" t="s">
        <v>9</v>
      </c>
      <c r="I288" s="28">
        <v>44708</v>
      </c>
      <c r="J288" s="15" t="s">
        <v>10</v>
      </c>
      <c r="K288" s="31" t="s">
        <v>63</v>
      </c>
    </row>
    <row r="289" spans="1:11" ht="30">
      <c r="A289" s="266"/>
      <c r="B289" s="308"/>
      <c r="C289" s="308"/>
      <c r="D289" s="272"/>
      <c r="E289" s="272"/>
      <c r="F289" s="276"/>
      <c r="G289" s="279"/>
      <c r="H289" s="29" t="s">
        <v>11</v>
      </c>
      <c r="I289" s="28">
        <v>44712</v>
      </c>
      <c r="J289" s="280" t="s">
        <v>12</v>
      </c>
      <c r="K289" s="281" t="s">
        <v>64</v>
      </c>
    </row>
    <row r="290" spans="1:11">
      <c r="A290" s="266"/>
      <c r="B290" s="308"/>
      <c r="C290" s="308"/>
      <c r="D290" s="272"/>
      <c r="E290" s="272"/>
      <c r="F290" s="15" t="s">
        <v>8</v>
      </c>
      <c r="G290" s="15">
        <v>46297715</v>
      </c>
      <c r="H290" s="15" t="s">
        <v>13</v>
      </c>
      <c r="I290" s="28">
        <v>44714</v>
      </c>
      <c r="J290" s="279"/>
      <c r="K290" s="282"/>
    </row>
    <row r="291" spans="1:11" ht="15.75" thickBot="1">
      <c r="A291" s="267"/>
      <c r="B291" s="309"/>
      <c r="C291" s="309"/>
      <c r="D291" s="273"/>
      <c r="E291" s="273"/>
      <c r="F291" s="10"/>
      <c r="G291" s="10"/>
      <c r="H291" s="11" t="s">
        <v>15</v>
      </c>
      <c r="I291" s="11" t="s">
        <v>25</v>
      </c>
      <c r="J291" s="11" t="s">
        <v>14</v>
      </c>
      <c r="K291" s="12">
        <v>44732</v>
      </c>
    </row>
    <row r="292" spans="1:11" ht="15" customHeight="1">
      <c r="A292" s="295" t="s">
        <v>20</v>
      </c>
      <c r="B292" s="298">
        <v>69600</v>
      </c>
      <c r="C292" s="298">
        <v>69600</v>
      </c>
      <c r="D292" s="301">
        <v>1</v>
      </c>
      <c r="E292" s="301">
        <v>115</v>
      </c>
      <c r="F292" s="304" t="s">
        <v>5</v>
      </c>
      <c r="G292" s="289" t="s">
        <v>65</v>
      </c>
      <c r="H292" s="16" t="s">
        <v>6</v>
      </c>
      <c r="I292" s="16">
        <v>17683157</v>
      </c>
      <c r="J292" s="16" t="s">
        <v>7</v>
      </c>
      <c r="K292" s="17" t="s">
        <v>66</v>
      </c>
    </row>
    <row r="293" spans="1:11">
      <c r="A293" s="296"/>
      <c r="B293" s="299"/>
      <c r="C293" s="299"/>
      <c r="D293" s="302"/>
      <c r="E293" s="302"/>
      <c r="F293" s="305"/>
      <c r="G293" s="290"/>
      <c r="H293" s="18" t="s">
        <v>9</v>
      </c>
      <c r="I293" s="19">
        <v>44729</v>
      </c>
      <c r="J293" s="18" t="s">
        <v>10</v>
      </c>
      <c r="K293" s="25" t="s">
        <v>67</v>
      </c>
    </row>
    <row r="294" spans="1:11" ht="30" customHeight="1">
      <c r="A294" s="296"/>
      <c r="B294" s="299"/>
      <c r="C294" s="299"/>
      <c r="D294" s="302"/>
      <c r="E294" s="302"/>
      <c r="F294" s="306"/>
      <c r="G294" s="291"/>
      <c r="H294" s="20" t="s">
        <v>11</v>
      </c>
      <c r="I294" s="19">
        <v>44756</v>
      </c>
      <c r="J294" s="292" t="s">
        <v>12</v>
      </c>
      <c r="K294" s="293" t="s">
        <v>68</v>
      </c>
    </row>
    <row r="295" spans="1:11">
      <c r="A295" s="296"/>
      <c r="B295" s="299"/>
      <c r="C295" s="299"/>
      <c r="D295" s="302"/>
      <c r="E295" s="302"/>
      <c r="F295" s="18" t="s">
        <v>8</v>
      </c>
      <c r="G295" s="18">
        <v>3735710</v>
      </c>
      <c r="H295" s="18" t="s">
        <v>13</v>
      </c>
      <c r="I295" s="19">
        <v>44756</v>
      </c>
      <c r="J295" s="291"/>
      <c r="K295" s="294"/>
    </row>
    <row r="296" spans="1:11" ht="15.75" thickBot="1">
      <c r="A296" s="297"/>
      <c r="B296" s="300"/>
      <c r="C296" s="300"/>
      <c r="D296" s="303"/>
      <c r="E296" s="303"/>
      <c r="F296" s="21"/>
      <c r="G296" s="21"/>
      <c r="H296" s="22" t="s">
        <v>15</v>
      </c>
      <c r="I296" s="22" t="s">
        <v>25</v>
      </c>
      <c r="J296" s="22" t="s">
        <v>14</v>
      </c>
      <c r="K296" s="23">
        <v>44735</v>
      </c>
    </row>
    <row r="297" spans="1:11" ht="25.5" customHeight="1" thickBot="1">
      <c r="A297" s="262" t="s">
        <v>251</v>
      </c>
      <c r="B297" s="263"/>
      <c r="C297" s="263"/>
      <c r="D297" s="263"/>
      <c r="E297" s="263"/>
      <c r="F297" s="263"/>
      <c r="G297" s="263"/>
      <c r="H297" s="263"/>
      <c r="I297" s="263"/>
      <c r="J297" s="263"/>
      <c r="K297" s="264"/>
    </row>
    <row r="298" spans="1:11" ht="15" customHeight="1">
      <c r="A298" s="265" t="s">
        <v>20</v>
      </c>
      <c r="B298" s="307">
        <v>89989</v>
      </c>
      <c r="C298" s="307">
        <v>89989</v>
      </c>
      <c r="D298" s="271">
        <v>1</v>
      </c>
      <c r="E298" s="271" t="s">
        <v>252</v>
      </c>
      <c r="F298" s="274" t="s">
        <v>5</v>
      </c>
      <c r="G298" s="277" t="s">
        <v>253</v>
      </c>
      <c r="H298" s="14" t="s">
        <v>6</v>
      </c>
      <c r="I298" s="32">
        <v>17268214</v>
      </c>
      <c r="J298" s="14" t="s">
        <v>7</v>
      </c>
      <c r="K298" s="13" t="s">
        <v>254</v>
      </c>
    </row>
    <row r="299" spans="1:11">
      <c r="A299" s="266"/>
      <c r="B299" s="308"/>
      <c r="C299" s="308"/>
      <c r="D299" s="272"/>
      <c r="E299" s="272"/>
      <c r="F299" s="275"/>
      <c r="G299" s="278"/>
      <c r="H299" s="15" t="s">
        <v>9</v>
      </c>
      <c r="I299" s="33">
        <v>44701</v>
      </c>
      <c r="J299" s="15" t="s">
        <v>10</v>
      </c>
      <c r="K299" s="34" t="s">
        <v>255</v>
      </c>
    </row>
    <row r="300" spans="1:11" ht="30" customHeight="1">
      <c r="A300" s="266"/>
      <c r="B300" s="308"/>
      <c r="C300" s="308"/>
      <c r="D300" s="272"/>
      <c r="E300" s="272"/>
      <c r="F300" s="276"/>
      <c r="G300" s="279"/>
      <c r="H300" s="29" t="s">
        <v>11</v>
      </c>
      <c r="I300" s="33">
        <v>44705</v>
      </c>
      <c r="J300" s="280" t="s">
        <v>12</v>
      </c>
      <c r="K300" s="281" t="s">
        <v>256</v>
      </c>
    </row>
    <row r="301" spans="1:11">
      <c r="A301" s="266"/>
      <c r="B301" s="308"/>
      <c r="C301" s="308"/>
      <c r="D301" s="272"/>
      <c r="E301" s="272"/>
      <c r="F301" s="15" t="s">
        <v>8</v>
      </c>
      <c r="G301" s="15">
        <v>39525503</v>
      </c>
      <c r="H301" s="15" t="s">
        <v>13</v>
      </c>
      <c r="I301" s="33">
        <v>44707</v>
      </c>
      <c r="J301" s="279"/>
      <c r="K301" s="282"/>
    </row>
    <row r="302" spans="1:11" ht="15.75" thickBot="1">
      <c r="A302" s="267"/>
      <c r="B302" s="309"/>
      <c r="C302" s="309"/>
      <c r="D302" s="273"/>
      <c r="E302" s="273"/>
      <c r="F302" s="10"/>
      <c r="G302" s="10"/>
      <c r="H302" s="11" t="s">
        <v>15</v>
      </c>
      <c r="I302" s="11" t="s">
        <v>25</v>
      </c>
      <c r="J302" s="11" t="s">
        <v>14</v>
      </c>
      <c r="K302" s="28">
        <v>44747</v>
      </c>
    </row>
    <row r="303" spans="1:11" ht="15" customHeight="1">
      <c r="A303" s="295" t="s">
        <v>20</v>
      </c>
      <c r="B303" s="298">
        <v>80780</v>
      </c>
      <c r="C303" s="298">
        <v>80780</v>
      </c>
      <c r="D303" s="301">
        <v>1</v>
      </c>
      <c r="E303" s="301" t="s">
        <v>257</v>
      </c>
      <c r="F303" s="304" t="s">
        <v>5</v>
      </c>
      <c r="G303" s="289" t="s">
        <v>258</v>
      </c>
      <c r="H303" s="16" t="s">
        <v>6</v>
      </c>
      <c r="I303" s="35">
        <v>17528941</v>
      </c>
      <c r="J303" s="16" t="s">
        <v>7</v>
      </c>
      <c r="K303" s="17" t="s">
        <v>259</v>
      </c>
    </row>
    <row r="304" spans="1:11">
      <c r="A304" s="296"/>
      <c r="B304" s="299"/>
      <c r="C304" s="299"/>
      <c r="D304" s="302"/>
      <c r="E304" s="302"/>
      <c r="F304" s="305"/>
      <c r="G304" s="290"/>
      <c r="H304" s="18" t="s">
        <v>9</v>
      </c>
      <c r="I304" s="36">
        <v>44729</v>
      </c>
      <c r="J304" s="18" t="s">
        <v>10</v>
      </c>
      <c r="K304" s="37" t="s">
        <v>260</v>
      </c>
    </row>
    <row r="305" spans="1:11" ht="30">
      <c r="A305" s="296"/>
      <c r="B305" s="299"/>
      <c r="C305" s="299"/>
      <c r="D305" s="302"/>
      <c r="E305" s="302"/>
      <c r="F305" s="306"/>
      <c r="G305" s="291"/>
      <c r="H305" s="20" t="s">
        <v>11</v>
      </c>
      <c r="I305" s="36">
        <v>44735</v>
      </c>
      <c r="J305" s="292" t="s">
        <v>12</v>
      </c>
      <c r="K305" s="293" t="s">
        <v>261</v>
      </c>
    </row>
    <row r="306" spans="1:11">
      <c r="A306" s="296"/>
      <c r="B306" s="299"/>
      <c r="C306" s="299"/>
      <c r="D306" s="302"/>
      <c r="E306" s="302"/>
      <c r="F306" s="18" t="s">
        <v>8</v>
      </c>
      <c r="G306" s="18">
        <v>8350132</v>
      </c>
      <c r="H306" s="18" t="s">
        <v>13</v>
      </c>
      <c r="I306" s="36">
        <v>44739</v>
      </c>
      <c r="J306" s="291"/>
      <c r="K306" s="294"/>
    </row>
    <row r="307" spans="1:11" ht="15.75" thickBot="1">
      <c r="A307" s="297"/>
      <c r="B307" s="300"/>
      <c r="C307" s="300"/>
      <c r="D307" s="303"/>
      <c r="E307" s="303"/>
      <c r="F307" s="21"/>
      <c r="G307" s="21"/>
      <c r="H307" s="22" t="s">
        <v>15</v>
      </c>
      <c r="I307" s="22" t="s">
        <v>25</v>
      </c>
      <c r="J307" s="22" t="s">
        <v>14</v>
      </c>
      <c r="K307" s="19">
        <v>44749</v>
      </c>
    </row>
    <row r="308" spans="1:11" ht="15" customHeight="1">
      <c r="A308" s="265" t="s">
        <v>20</v>
      </c>
      <c r="B308" s="307">
        <v>89788</v>
      </c>
      <c r="C308" s="307">
        <v>89788</v>
      </c>
      <c r="D308" s="271">
        <v>1</v>
      </c>
      <c r="E308" s="271" t="s">
        <v>262</v>
      </c>
      <c r="F308" s="274" t="s">
        <v>5</v>
      </c>
      <c r="G308" s="277" t="s">
        <v>204</v>
      </c>
      <c r="H308" s="14" t="s">
        <v>6</v>
      </c>
      <c r="I308" s="32">
        <v>17539935</v>
      </c>
      <c r="J308" s="14" t="s">
        <v>7</v>
      </c>
      <c r="K308" s="13" t="s">
        <v>263</v>
      </c>
    </row>
    <row r="309" spans="1:11">
      <c r="A309" s="266"/>
      <c r="B309" s="308"/>
      <c r="C309" s="308"/>
      <c r="D309" s="272"/>
      <c r="E309" s="272"/>
      <c r="F309" s="275"/>
      <c r="G309" s="278"/>
      <c r="H309" s="15" t="s">
        <v>9</v>
      </c>
      <c r="I309" s="33">
        <v>44734</v>
      </c>
      <c r="J309" s="15" t="s">
        <v>10</v>
      </c>
      <c r="K309" s="34" t="s">
        <v>264</v>
      </c>
    </row>
    <row r="310" spans="1:11" ht="30">
      <c r="A310" s="266"/>
      <c r="B310" s="308"/>
      <c r="C310" s="308"/>
      <c r="D310" s="272"/>
      <c r="E310" s="272"/>
      <c r="F310" s="276"/>
      <c r="G310" s="279"/>
      <c r="H310" s="29" t="s">
        <v>11</v>
      </c>
      <c r="I310" s="33">
        <v>44736</v>
      </c>
      <c r="J310" s="280" t="s">
        <v>12</v>
      </c>
      <c r="K310" s="281" t="s">
        <v>265</v>
      </c>
    </row>
    <row r="311" spans="1:11">
      <c r="A311" s="266"/>
      <c r="B311" s="308"/>
      <c r="C311" s="308"/>
      <c r="D311" s="272"/>
      <c r="E311" s="272"/>
      <c r="F311" s="15" t="s">
        <v>8</v>
      </c>
      <c r="G311" s="15">
        <v>75164531</v>
      </c>
      <c r="H311" s="15" t="s">
        <v>13</v>
      </c>
      <c r="I311" s="33">
        <v>44740</v>
      </c>
      <c r="J311" s="279"/>
      <c r="K311" s="282"/>
    </row>
    <row r="312" spans="1:11" ht="15.75" thickBot="1">
      <c r="A312" s="267"/>
      <c r="B312" s="309"/>
      <c r="C312" s="309"/>
      <c r="D312" s="273"/>
      <c r="E312" s="273"/>
      <c r="F312" s="10"/>
      <c r="G312" s="10"/>
      <c r="H312" s="11" t="s">
        <v>15</v>
      </c>
      <c r="I312" s="11" t="s">
        <v>25</v>
      </c>
      <c r="J312" s="11" t="s">
        <v>14</v>
      </c>
      <c r="K312" s="28">
        <v>44760</v>
      </c>
    </row>
    <row r="313" spans="1:11" ht="15" customHeight="1">
      <c r="A313" s="295" t="s">
        <v>20</v>
      </c>
      <c r="B313" s="298">
        <v>86250</v>
      </c>
      <c r="C313" s="298">
        <v>86250</v>
      </c>
      <c r="D313" s="301">
        <v>1</v>
      </c>
      <c r="E313" s="301">
        <v>189</v>
      </c>
      <c r="F313" s="304" t="s">
        <v>5</v>
      </c>
      <c r="G313" s="289" t="s">
        <v>266</v>
      </c>
      <c r="H313" s="16" t="s">
        <v>6</v>
      </c>
      <c r="I313" s="35">
        <v>17564891</v>
      </c>
      <c r="J313" s="16" t="s">
        <v>7</v>
      </c>
      <c r="K313" s="17" t="s">
        <v>267</v>
      </c>
    </row>
    <row r="314" spans="1:11" ht="24">
      <c r="A314" s="296"/>
      <c r="B314" s="299"/>
      <c r="C314" s="299"/>
      <c r="D314" s="302"/>
      <c r="E314" s="302"/>
      <c r="F314" s="305"/>
      <c r="G314" s="290"/>
      <c r="H314" s="18" t="s">
        <v>9</v>
      </c>
      <c r="I314" s="36">
        <v>44736</v>
      </c>
      <c r="J314" s="18" t="s">
        <v>10</v>
      </c>
      <c r="K314" s="37" t="s">
        <v>268</v>
      </c>
    </row>
    <row r="315" spans="1:11" ht="30">
      <c r="A315" s="296"/>
      <c r="B315" s="299"/>
      <c r="C315" s="299"/>
      <c r="D315" s="302"/>
      <c r="E315" s="302"/>
      <c r="F315" s="306"/>
      <c r="G315" s="291"/>
      <c r="H315" s="20" t="s">
        <v>11</v>
      </c>
      <c r="I315" s="36">
        <v>44740</v>
      </c>
      <c r="J315" s="292" t="s">
        <v>12</v>
      </c>
      <c r="K315" s="293" t="s">
        <v>269</v>
      </c>
    </row>
    <row r="316" spans="1:11">
      <c r="A316" s="296"/>
      <c r="B316" s="299"/>
      <c r="C316" s="299"/>
      <c r="D316" s="302"/>
      <c r="E316" s="302"/>
      <c r="F316" s="18" t="s">
        <v>8</v>
      </c>
      <c r="G316" s="18">
        <v>61323136</v>
      </c>
      <c r="H316" s="18" t="s">
        <v>13</v>
      </c>
      <c r="I316" s="36">
        <v>44742</v>
      </c>
      <c r="J316" s="291"/>
      <c r="K316" s="294"/>
    </row>
    <row r="317" spans="1:11" ht="15.75" thickBot="1">
      <c r="A317" s="297"/>
      <c r="B317" s="300"/>
      <c r="C317" s="300"/>
      <c r="D317" s="303"/>
      <c r="E317" s="303"/>
      <c r="F317" s="21"/>
      <c r="G317" s="21"/>
      <c r="H317" s="22" t="s">
        <v>15</v>
      </c>
      <c r="I317" s="22" t="s">
        <v>25</v>
      </c>
      <c r="J317" s="22" t="s">
        <v>14</v>
      </c>
      <c r="K317" s="19">
        <v>44749</v>
      </c>
    </row>
    <row r="318" spans="1:11" ht="15" customHeight="1">
      <c r="A318" s="265" t="s">
        <v>20</v>
      </c>
      <c r="B318" s="307">
        <v>83640</v>
      </c>
      <c r="C318" s="307">
        <v>83640</v>
      </c>
      <c r="D318" s="271">
        <v>1</v>
      </c>
      <c r="E318" s="271" t="s">
        <v>270</v>
      </c>
      <c r="F318" s="274" t="s">
        <v>5</v>
      </c>
      <c r="G318" s="277" t="s">
        <v>271</v>
      </c>
      <c r="H318" s="14" t="s">
        <v>6</v>
      </c>
      <c r="I318" s="32">
        <v>17549787</v>
      </c>
      <c r="J318" s="14" t="s">
        <v>7</v>
      </c>
      <c r="K318" s="13" t="s">
        <v>272</v>
      </c>
    </row>
    <row r="319" spans="1:11">
      <c r="A319" s="266"/>
      <c r="B319" s="308"/>
      <c r="C319" s="308"/>
      <c r="D319" s="272"/>
      <c r="E319" s="272"/>
      <c r="F319" s="275"/>
      <c r="G319" s="278"/>
      <c r="H319" s="15" t="s">
        <v>9</v>
      </c>
      <c r="I319" s="33">
        <v>44735</v>
      </c>
      <c r="J319" s="15" t="s">
        <v>10</v>
      </c>
      <c r="K319" s="38" t="s">
        <v>273</v>
      </c>
    </row>
    <row r="320" spans="1:11" ht="30">
      <c r="A320" s="266"/>
      <c r="B320" s="308"/>
      <c r="C320" s="308"/>
      <c r="D320" s="272"/>
      <c r="E320" s="272"/>
      <c r="F320" s="276"/>
      <c r="G320" s="279"/>
      <c r="H320" s="29" t="s">
        <v>11</v>
      </c>
      <c r="I320" s="33">
        <v>44739</v>
      </c>
      <c r="J320" s="280" t="s">
        <v>12</v>
      </c>
      <c r="K320" s="281" t="s">
        <v>274</v>
      </c>
    </row>
    <row r="321" spans="1:11">
      <c r="A321" s="266"/>
      <c r="B321" s="308"/>
      <c r="C321" s="308"/>
      <c r="D321" s="272"/>
      <c r="E321" s="272"/>
      <c r="F321" s="15" t="s">
        <v>8</v>
      </c>
      <c r="G321" s="32">
        <v>39525503</v>
      </c>
      <c r="H321" s="15" t="s">
        <v>13</v>
      </c>
      <c r="I321" s="33">
        <v>44740</v>
      </c>
      <c r="J321" s="279"/>
      <c r="K321" s="282"/>
    </row>
    <row r="322" spans="1:11" ht="15.75" thickBot="1">
      <c r="A322" s="267"/>
      <c r="B322" s="309"/>
      <c r="C322" s="309"/>
      <c r="D322" s="273"/>
      <c r="E322" s="273"/>
      <c r="F322" s="10"/>
      <c r="G322" s="10"/>
      <c r="H322" s="11" t="s">
        <v>15</v>
      </c>
      <c r="I322" s="11" t="s">
        <v>25</v>
      </c>
      <c r="J322" s="11" t="s">
        <v>14</v>
      </c>
      <c r="K322" s="28">
        <v>44764</v>
      </c>
    </row>
    <row r="323" spans="1:11" ht="15" customHeight="1">
      <c r="A323" s="295" t="s">
        <v>20</v>
      </c>
      <c r="B323" s="298">
        <v>80000</v>
      </c>
      <c r="C323" s="298">
        <v>80000</v>
      </c>
      <c r="D323" s="301">
        <v>1</v>
      </c>
      <c r="E323" s="301">
        <v>341</v>
      </c>
      <c r="F323" s="304" t="s">
        <v>5</v>
      </c>
      <c r="G323" s="289" t="s">
        <v>275</v>
      </c>
      <c r="H323" s="16" t="s">
        <v>6</v>
      </c>
      <c r="I323" s="35">
        <v>17538033</v>
      </c>
      <c r="J323" s="16" t="s">
        <v>7</v>
      </c>
      <c r="K323" s="17" t="s">
        <v>276</v>
      </c>
    </row>
    <row r="324" spans="1:11">
      <c r="A324" s="296"/>
      <c r="B324" s="299"/>
      <c r="C324" s="299"/>
      <c r="D324" s="302"/>
      <c r="E324" s="302"/>
      <c r="F324" s="305"/>
      <c r="G324" s="290"/>
      <c r="H324" s="18" t="s">
        <v>9</v>
      </c>
      <c r="I324" s="36">
        <v>44734</v>
      </c>
      <c r="J324" s="18" t="s">
        <v>10</v>
      </c>
      <c r="K324" s="37" t="s">
        <v>264</v>
      </c>
    </row>
    <row r="325" spans="1:11" ht="30">
      <c r="A325" s="296"/>
      <c r="B325" s="299"/>
      <c r="C325" s="299"/>
      <c r="D325" s="302"/>
      <c r="E325" s="302"/>
      <c r="F325" s="306"/>
      <c r="G325" s="291"/>
      <c r="H325" s="20" t="s">
        <v>11</v>
      </c>
      <c r="I325" s="36">
        <v>44736</v>
      </c>
      <c r="J325" s="292" t="s">
        <v>12</v>
      </c>
      <c r="K325" s="293" t="s">
        <v>277</v>
      </c>
    </row>
    <row r="326" spans="1:11">
      <c r="A326" s="296"/>
      <c r="B326" s="299"/>
      <c r="C326" s="299"/>
      <c r="D326" s="302"/>
      <c r="E326" s="302"/>
      <c r="F326" s="18" t="s">
        <v>8</v>
      </c>
      <c r="G326" s="18">
        <v>26379813</v>
      </c>
      <c r="H326" s="18" t="s">
        <v>13</v>
      </c>
      <c r="I326" s="36">
        <v>44741</v>
      </c>
      <c r="J326" s="291"/>
      <c r="K326" s="294"/>
    </row>
    <row r="327" spans="1:11" ht="15.75" thickBot="1">
      <c r="A327" s="297"/>
      <c r="B327" s="300"/>
      <c r="C327" s="300"/>
      <c r="D327" s="303"/>
      <c r="E327" s="303"/>
      <c r="F327" s="21"/>
      <c r="G327" s="21"/>
      <c r="H327" s="22" t="s">
        <v>15</v>
      </c>
      <c r="I327" s="22" t="s">
        <v>25</v>
      </c>
      <c r="J327" s="22" t="s">
        <v>14</v>
      </c>
      <c r="K327" s="19">
        <v>44760</v>
      </c>
    </row>
    <row r="328" spans="1:11" ht="15" customHeight="1">
      <c r="A328" s="265" t="s">
        <v>20</v>
      </c>
      <c r="B328" s="307">
        <v>81700</v>
      </c>
      <c r="C328" s="307">
        <v>81700</v>
      </c>
      <c r="D328" s="271">
        <v>1</v>
      </c>
      <c r="E328" s="271" t="s">
        <v>257</v>
      </c>
      <c r="F328" s="274" t="s">
        <v>5</v>
      </c>
      <c r="G328" s="277" t="s">
        <v>278</v>
      </c>
      <c r="H328" s="14" t="s">
        <v>6</v>
      </c>
      <c r="I328" s="32">
        <v>17540747</v>
      </c>
      <c r="J328" s="14" t="s">
        <v>7</v>
      </c>
      <c r="K328" s="13" t="s">
        <v>279</v>
      </c>
    </row>
    <row r="329" spans="1:11" ht="24">
      <c r="A329" s="266"/>
      <c r="B329" s="308"/>
      <c r="C329" s="308"/>
      <c r="D329" s="272"/>
      <c r="E329" s="272"/>
      <c r="F329" s="275"/>
      <c r="G329" s="278"/>
      <c r="H329" s="15" t="s">
        <v>9</v>
      </c>
      <c r="I329" s="33">
        <v>44734</v>
      </c>
      <c r="J329" s="15" t="s">
        <v>10</v>
      </c>
      <c r="K329" s="38" t="s">
        <v>280</v>
      </c>
    </row>
    <row r="330" spans="1:11" ht="30">
      <c r="A330" s="266"/>
      <c r="B330" s="308"/>
      <c r="C330" s="308"/>
      <c r="D330" s="272"/>
      <c r="E330" s="272"/>
      <c r="F330" s="276"/>
      <c r="G330" s="279"/>
      <c r="H330" s="29" t="s">
        <v>11</v>
      </c>
      <c r="I330" s="33">
        <v>44736</v>
      </c>
      <c r="J330" s="280" t="s">
        <v>12</v>
      </c>
      <c r="K330" s="281" t="s">
        <v>281</v>
      </c>
    </row>
    <row r="331" spans="1:11">
      <c r="A331" s="266"/>
      <c r="B331" s="308"/>
      <c r="C331" s="308"/>
      <c r="D331" s="272"/>
      <c r="E331" s="272"/>
      <c r="F331" s="15" t="s">
        <v>8</v>
      </c>
      <c r="G331" s="32">
        <v>5908248</v>
      </c>
      <c r="H331" s="15" t="s">
        <v>13</v>
      </c>
      <c r="I331" s="39" t="s">
        <v>282</v>
      </c>
      <c r="J331" s="279"/>
      <c r="K331" s="282"/>
    </row>
    <row r="332" spans="1:11" ht="15.75" thickBot="1">
      <c r="A332" s="267"/>
      <c r="B332" s="309"/>
      <c r="C332" s="309"/>
      <c r="D332" s="273"/>
      <c r="E332" s="273"/>
      <c r="F332" s="10"/>
      <c r="G332" s="10"/>
      <c r="H332" s="11" t="s">
        <v>15</v>
      </c>
      <c r="I332" s="11" t="s">
        <v>25</v>
      </c>
      <c r="J332" s="11" t="s">
        <v>14</v>
      </c>
      <c r="K332" s="33">
        <v>44763</v>
      </c>
    </row>
    <row r="333" spans="1:11" ht="15" customHeight="1">
      <c r="A333" s="295" t="s">
        <v>20</v>
      </c>
      <c r="B333" s="298">
        <v>61102.35</v>
      </c>
      <c r="C333" s="298">
        <v>61102.35</v>
      </c>
      <c r="D333" s="301">
        <v>1</v>
      </c>
      <c r="E333" s="301">
        <v>158</v>
      </c>
      <c r="F333" s="304" t="s">
        <v>5</v>
      </c>
      <c r="G333" s="289" t="s">
        <v>283</v>
      </c>
      <c r="H333" s="16" t="s">
        <v>6</v>
      </c>
      <c r="I333" s="35">
        <v>17657148</v>
      </c>
      <c r="J333" s="16" t="s">
        <v>7</v>
      </c>
      <c r="K333" s="17" t="s">
        <v>284</v>
      </c>
    </row>
    <row r="334" spans="1:11" ht="48">
      <c r="A334" s="296"/>
      <c r="B334" s="299"/>
      <c r="C334" s="299"/>
      <c r="D334" s="302"/>
      <c r="E334" s="302"/>
      <c r="F334" s="305"/>
      <c r="G334" s="290"/>
      <c r="H334" s="18" t="s">
        <v>9</v>
      </c>
      <c r="I334" s="36">
        <v>44753</v>
      </c>
      <c r="J334" s="18" t="s">
        <v>10</v>
      </c>
      <c r="K334" s="37" t="s">
        <v>285</v>
      </c>
    </row>
    <row r="335" spans="1:11" ht="30" customHeight="1">
      <c r="A335" s="296"/>
      <c r="B335" s="299"/>
      <c r="C335" s="299"/>
      <c r="D335" s="302"/>
      <c r="E335" s="302"/>
      <c r="F335" s="306"/>
      <c r="G335" s="291"/>
      <c r="H335" s="20" t="s">
        <v>11</v>
      </c>
      <c r="I335" s="36">
        <v>44755</v>
      </c>
      <c r="J335" s="292" t="s">
        <v>12</v>
      </c>
      <c r="K335" s="293" t="s">
        <v>286</v>
      </c>
    </row>
    <row r="336" spans="1:11">
      <c r="A336" s="296"/>
      <c r="B336" s="299"/>
      <c r="C336" s="299"/>
      <c r="D336" s="302"/>
      <c r="E336" s="302"/>
      <c r="F336" s="18" t="s">
        <v>8</v>
      </c>
      <c r="G336" s="18">
        <v>76808548</v>
      </c>
      <c r="H336" s="18" t="s">
        <v>13</v>
      </c>
      <c r="I336" s="36">
        <v>44756</v>
      </c>
      <c r="J336" s="291"/>
      <c r="K336" s="294"/>
    </row>
    <row r="337" spans="1:11" ht="15.75" thickBot="1">
      <c r="A337" s="297"/>
      <c r="B337" s="300"/>
      <c r="C337" s="300"/>
      <c r="D337" s="303"/>
      <c r="E337" s="303"/>
      <c r="F337" s="21"/>
      <c r="G337" s="21"/>
      <c r="H337" s="22" t="s">
        <v>15</v>
      </c>
      <c r="I337" s="22" t="s">
        <v>25</v>
      </c>
      <c r="J337" s="22" t="s">
        <v>14</v>
      </c>
      <c r="K337" s="19">
        <v>44768</v>
      </c>
    </row>
    <row r="338" spans="1:11" ht="25.5" customHeight="1" thickBot="1">
      <c r="A338" s="262" t="s">
        <v>287</v>
      </c>
      <c r="B338" s="263"/>
      <c r="C338" s="263"/>
      <c r="D338" s="263"/>
      <c r="E338" s="263"/>
      <c r="F338" s="263"/>
      <c r="G338" s="263"/>
      <c r="H338" s="263"/>
      <c r="I338" s="263"/>
      <c r="J338" s="263"/>
      <c r="K338" s="264"/>
    </row>
    <row r="339" spans="1:11" ht="15" customHeight="1">
      <c r="A339" s="265" t="s">
        <v>20</v>
      </c>
      <c r="B339" s="307">
        <v>88237.5</v>
      </c>
      <c r="C339" s="307">
        <v>88237.5</v>
      </c>
      <c r="D339" s="271">
        <v>1</v>
      </c>
      <c r="E339" s="271">
        <v>268</v>
      </c>
      <c r="F339" s="274" t="s">
        <v>5</v>
      </c>
      <c r="G339" s="277" t="s">
        <v>185</v>
      </c>
      <c r="H339" s="14" t="s">
        <v>6</v>
      </c>
      <c r="I339" s="32">
        <v>17540747</v>
      </c>
      <c r="J339" s="14" t="s">
        <v>7</v>
      </c>
      <c r="K339" s="13" t="s">
        <v>288</v>
      </c>
    </row>
    <row r="340" spans="1:11" ht="24">
      <c r="A340" s="266"/>
      <c r="B340" s="308"/>
      <c r="C340" s="308"/>
      <c r="D340" s="272"/>
      <c r="E340" s="272"/>
      <c r="F340" s="275"/>
      <c r="G340" s="278"/>
      <c r="H340" s="15" t="s">
        <v>9</v>
      </c>
      <c r="I340" s="33">
        <v>44734</v>
      </c>
      <c r="J340" s="15" t="s">
        <v>10</v>
      </c>
      <c r="K340" s="38" t="s">
        <v>289</v>
      </c>
    </row>
    <row r="341" spans="1:11" ht="30" customHeight="1">
      <c r="A341" s="266"/>
      <c r="B341" s="308"/>
      <c r="C341" s="308"/>
      <c r="D341" s="272"/>
      <c r="E341" s="272"/>
      <c r="F341" s="276"/>
      <c r="G341" s="279"/>
      <c r="H341" s="29" t="s">
        <v>11</v>
      </c>
      <c r="I341" s="33">
        <v>44736</v>
      </c>
      <c r="J341" s="280" t="s">
        <v>12</v>
      </c>
      <c r="K341" s="281" t="s">
        <v>290</v>
      </c>
    </row>
    <row r="342" spans="1:11">
      <c r="A342" s="266"/>
      <c r="B342" s="308"/>
      <c r="C342" s="308"/>
      <c r="D342" s="272"/>
      <c r="E342" s="272"/>
      <c r="F342" s="15" t="s">
        <v>8</v>
      </c>
      <c r="G342" s="32">
        <v>29512905</v>
      </c>
      <c r="H342" s="15" t="s">
        <v>13</v>
      </c>
      <c r="I342" s="39" t="s">
        <v>282</v>
      </c>
      <c r="J342" s="279"/>
      <c r="K342" s="282"/>
    </row>
    <row r="343" spans="1:11" ht="15.75" thickBot="1">
      <c r="A343" s="267"/>
      <c r="B343" s="309"/>
      <c r="C343" s="309"/>
      <c r="D343" s="273"/>
      <c r="E343" s="273"/>
      <c r="F343" s="10"/>
      <c r="G343" s="10"/>
      <c r="H343" s="11" t="s">
        <v>15</v>
      </c>
      <c r="I343" s="11" t="s">
        <v>25</v>
      </c>
      <c r="J343" s="11" t="s">
        <v>14</v>
      </c>
      <c r="K343" s="33">
        <v>44792</v>
      </c>
    </row>
    <row r="344" spans="1:11" ht="15" customHeight="1">
      <c r="A344" s="295" t="s">
        <v>20</v>
      </c>
      <c r="B344" s="298">
        <v>75000</v>
      </c>
      <c r="C344" s="298">
        <v>75000</v>
      </c>
      <c r="D344" s="301">
        <v>1</v>
      </c>
      <c r="E344" s="301">
        <v>121</v>
      </c>
      <c r="F344" s="304" t="s">
        <v>5</v>
      </c>
      <c r="G344" s="289" t="s">
        <v>291</v>
      </c>
      <c r="H344" s="16" t="s">
        <v>6</v>
      </c>
      <c r="I344" s="35">
        <v>17677297</v>
      </c>
      <c r="J344" s="16" t="s">
        <v>7</v>
      </c>
      <c r="K344" s="17" t="s">
        <v>292</v>
      </c>
    </row>
    <row r="345" spans="1:11">
      <c r="A345" s="296"/>
      <c r="B345" s="299"/>
      <c r="C345" s="299"/>
      <c r="D345" s="302"/>
      <c r="E345" s="302"/>
      <c r="F345" s="305"/>
      <c r="G345" s="290"/>
      <c r="H345" s="18" t="s">
        <v>9</v>
      </c>
      <c r="I345" s="36">
        <v>44755</v>
      </c>
      <c r="J345" s="18" t="s">
        <v>10</v>
      </c>
      <c r="K345" s="37" t="s">
        <v>293</v>
      </c>
    </row>
    <row r="346" spans="1:11" ht="30">
      <c r="A346" s="296"/>
      <c r="B346" s="299"/>
      <c r="C346" s="299"/>
      <c r="D346" s="302"/>
      <c r="E346" s="302"/>
      <c r="F346" s="306"/>
      <c r="G346" s="291"/>
      <c r="H346" s="20" t="s">
        <v>11</v>
      </c>
      <c r="I346" s="36">
        <v>44757</v>
      </c>
      <c r="J346" s="292" t="s">
        <v>12</v>
      </c>
      <c r="K346" s="293" t="s">
        <v>294</v>
      </c>
    </row>
    <row r="347" spans="1:11">
      <c r="A347" s="296"/>
      <c r="B347" s="299"/>
      <c r="C347" s="299"/>
      <c r="D347" s="302"/>
      <c r="E347" s="302"/>
      <c r="F347" s="18" t="s">
        <v>8</v>
      </c>
      <c r="G347" s="18">
        <v>90266269</v>
      </c>
      <c r="H347" s="18" t="s">
        <v>13</v>
      </c>
      <c r="I347" s="36">
        <v>44761</v>
      </c>
      <c r="J347" s="291"/>
      <c r="K347" s="294"/>
    </row>
    <row r="348" spans="1:11" ht="15.75" thickBot="1">
      <c r="A348" s="297"/>
      <c r="B348" s="300"/>
      <c r="C348" s="300"/>
      <c r="D348" s="303"/>
      <c r="E348" s="303"/>
      <c r="F348" s="21"/>
      <c r="G348" s="21"/>
      <c r="H348" s="22" t="s">
        <v>15</v>
      </c>
      <c r="I348" s="22" t="s">
        <v>25</v>
      </c>
      <c r="J348" s="22" t="s">
        <v>14</v>
      </c>
      <c r="K348" s="19">
        <v>44774</v>
      </c>
    </row>
    <row r="349" spans="1:11" ht="15" customHeight="1">
      <c r="A349" s="265" t="s">
        <v>20</v>
      </c>
      <c r="B349" s="307">
        <v>81085</v>
      </c>
      <c r="C349" s="307">
        <v>81085</v>
      </c>
      <c r="D349" s="271">
        <v>1</v>
      </c>
      <c r="E349" s="271" t="s">
        <v>295</v>
      </c>
      <c r="F349" s="274" t="s">
        <v>5</v>
      </c>
      <c r="G349" s="277" t="s">
        <v>296</v>
      </c>
      <c r="H349" s="14" t="s">
        <v>6</v>
      </c>
      <c r="I349" s="32">
        <v>17710383</v>
      </c>
      <c r="J349" s="14" t="s">
        <v>7</v>
      </c>
      <c r="K349" s="13" t="s">
        <v>297</v>
      </c>
    </row>
    <row r="350" spans="1:11" ht="24">
      <c r="A350" s="266"/>
      <c r="B350" s="308"/>
      <c r="C350" s="308"/>
      <c r="D350" s="272"/>
      <c r="E350" s="272"/>
      <c r="F350" s="275"/>
      <c r="G350" s="278"/>
      <c r="H350" s="15" t="s">
        <v>9</v>
      </c>
      <c r="I350" s="33">
        <v>44760</v>
      </c>
      <c r="J350" s="15" t="s">
        <v>10</v>
      </c>
      <c r="K350" s="34" t="s">
        <v>298</v>
      </c>
    </row>
    <row r="351" spans="1:11" ht="30" customHeight="1">
      <c r="A351" s="266"/>
      <c r="B351" s="308"/>
      <c r="C351" s="308"/>
      <c r="D351" s="272"/>
      <c r="E351" s="272"/>
      <c r="F351" s="276"/>
      <c r="G351" s="279"/>
      <c r="H351" s="29" t="s">
        <v>11</v>
      </c>
      <c r="I351" s="39">
        <v>44762</v>
      </c>
      <c r="J351" s="280" t="s">
        <v>12</v>
      </c>
      <c r="K351" s="281" t="s">
        <v>299</v>
      </c>
    </row>
    <row r="352" spans="1:11">
      <c r="A352" s="266"/>
      <c r="B352" s="308"/>
      <c r="C352" s="308"/>
      <c r="D352" s="272"/>
      <c r="E352" s="272"/>
      <c r="F352" s="15" t="s">
        <v>8</v>
      </c>
      <c r="G352" s="32">
        <v>5100097</v>
      </c>
      <c r="H352" s="15" t="s">
        <v>13</v>
      </c>
      <c r="I352" s="33">
        <v>44767</v>
      </c>
      <c r="J352" s="279"/>
      <c r="K352" s="282"/>
    </row>
    <row r="353" spans="1:11" ht="15.75" thickBot="1">
      <c r="A353" s="267"/>
      <c r="B353" s="309"/>
      <c r="C353" s="309"/>
      <c r="D353" s="273"/>
      <c r="E353" s="273"/>
      <c r="F353" s="10"/>
      <c r="G353" s="10"/>
      <c r="H353" s="11" t="s">
        <v>15</v>
      </c>
      <c r="I353" s="11" t="s">
        <v>25</v>
      </c>
      <c r="J353" s="11" t="s">
        <v>14</v>
      </c>
      <c r="K353" s="33">
        <v>44775</v>
      </c>
    </row>
    <row r="354" spans="1:11" ht="15" customHeight="1">
      <c r="A354" s="295" t="s">
        <v>20</v>
      </c>
      <c r="B354" s="298">
        <v>41920</v>
      </c>
      <c r="C354" s="298">
        <v>41920</v>
      </c>
      <c r="D354" s="301">
        <v>1</v>
      </c>
      <c r="E354" s="301">
        <v>121</v>
      </c>
      <c r="F354" s="304" t="s">
        <v>5</v>
      </c>
      <c r="G354" s="289" t="s">
        <v>258</v>
      </c>
      <c r="H354" s="16" t="s">
        <v>6</v>
      </c>
      <c r="I354" s="35">
        <v>17719178</v>
      </c>
      <c r="J354" s="16" t="s">
        <v>7</v>
      </c>
      <c r="K354" s="17" t="s">
        <v>300</v>
      </c>
    </row>
    <row r="355" spans="1:11">
      <c r="A355" s="296"/>
      <c r="B355" s="299"/>
      <c r="C355" s="299"/>
      <c r="D355" s="302"/>
      <c r="E355" s="302"/>
      <c r="F355" s="305"/>
      <c r="G355" s="290"/>
      <c r="H355" s="18" t="s">
        <v>9</v>
      </c>
      <c r="I355" s="36">
        <v>44761</v>
      </c>
      <c r="J355" s="18" t="s">
        <v>10</v>
      </c>
      <c r="K355" s="37" t="s">
        <v>301</v>
      </c>
    </row>
    <row r="356" spans="1:11" ht="30">
      <c r="A356" s="296"/>
      <c r="B356" s="299"/>
      <c r="C356" s="299"/>
      <c r="D356" s="302"/>
      <c r="E356" s="302"/>
      <c r="F356" s="306"/>
      <c r="G356" s="291"/>
      <c r="H356" s="20" t="s">
        <v>11</v>
      </c>
      <c r="I356" s="36">
        <v>44763</v>
      </c>
      <c r="J356" s="292" t="s">
        <v>12</v>
      </c>
      <c r="K356" s="293" t="s">
        <v>302</v>
      </c>
    </row>
    <row r="357" spans="1:11">
      <c r="A357" s="296"/>
      <c r="B357" s="299"/>
      <c r="C357" s="299"/>
      <c r="D357" s="302"/>
      <c r="E357" s="302"/>
      <c r="F357" s="18" t="s">
        <v>8</v>
      </c>
      <c r="G357" s="18">
        <v>8350132</v>
      </c>
      <c r="H357" s="18" t="s">
        <v>13</v>
      </c>
      <c r="I357" s="36">
        <v>44767</v>
      </c>
      <c r="J357" s="291"/>
      <c r="K357" s="294"/>
    </row>
    <row r="358" spans="1:11" ht="15.75" thickBot="1">
      <c r="A358" s="297"/>
      <c r="B358" s="300"/>
      <c r="C358" s="300"/>
      <c r="D358" s="303"/>
      <c r="E358" s="303"/>
      <c r="F358" s="21"/>
      <c r="G358" s="21"/>
      <c r="H358" s="22" t="s">
        <v>15</v>
      </c>
      <c r="I358" s="22" t="s">
        <v>25</v>
      </c>
      <c r="J358" s="22" t="s">
        <v>14</v>
      </c>
      <c r="K358" s="19">
        <v>44774</v>
      </c>
    </row>
    <row r="359" spans="1:11" ht="15" customHeight="1">
      <c r="A359" s="265" t="s">
        <v>20</v>
      </c>
      <c r="B359" s="307">
        <v>80501.48</v>
      </c>
      <c r="C359" s="307">
        <v>80501.48</v>
      </c>
      <c r="D359" s="271">
        <v>1</v>
      </c>
      <c r="E359" s="271" t="s">
        <v>303</v>
      </c>
      <c r="F359" s="274" t="s">
        <v>5</v>
      </c>
      <c r="G359" s="277" t="s">
        <v>304</v>
      </c>
      <c r="H359" s="14" t="s">
        <v>6</v>
      </c>
      <c r="I359" s="32">
        <v>17696089</v>
      </c>
      <c r="J359" s="14" t="s">
        <v>7</v>
      </c>
      <c r="K359" s="13" t="s">
        <v>305</v>
      </c>
    </row>
    <row r="360" spans="1:11" ht="36">
      <c r="A360" s="266"/>
      <c r="B360" s="308"/>
      <c r="C360" s="308"/>
      <c r="D360" s="272"/>
      <c r="E360" s="272"/>
      <c r="F360" s="275"/>
      <c r="G360" s="278"/>
      <c r="H360" s="15" t="s">
        <v>9</v>
      </c>
      <c r="I360" s="33">
        <v>44756</v>
      </c>
      <c r="J360" s="15" t="s">
        <v>10</v>
      </c>
      <c r="K360" s="34" t="s">
        <v>306</v>
      </c>
    </row>
    <row r="361" spans="1:11" ht="30">
      <c r="A361" s="266"/>
      <c r="B361" s="308"/>
      <c r="C361" s="308"/>
      <c r="D361" s="272"/>
      <c r="E361" s="272"/>
      <c r="F361" s="276"/>
      <c r="G361" s="279"/>
      <c r="H361" s="29" t="s">
        <v>11</v>
      </c>
      <c r="I361" s="33">
        <v>44761</v>
      </c>
      <c r="J361" s="280" t="s">
        <v>12</v>
      </c>
      <c r="K361" s="281" t="s">
        <v>307</v>
      </c>
    </row>
    <row r="362" spans="1:11">
      <c r="A362" s="266"/>
      <c r="B362" s="308"/>
      <c r="C362" s="308"/>
      <c r="D362" s="272"/>
      <c r="E362" s="272"/>
      <c r="F362" s="15" t="s">
        <v>8</v>
      </c>
      <c r="G362" s="32">
        <v>9769862</v>
      </c>
      <c r="H362" s="15" t="s">
        <v>13</v>
      </c>
      <c r="I362" s="40">
        <v>44764</v>
      </c>
      <c r="J362" s="279"/>
      <c r="K362" s="282"/>
    </row>
    <row r="363" spans="1:11" ht="15.75" thickBot="1">
      <c r="A363" s="267"/>
      <c r="B363" s="309"/>
      <c r="C363" s="309"/>
      <c r="D363" s="273"/>
      <c r="E363" s="273"/>
      <c r="F363" s="10"/>
      <c r="G363" s="10"/>
      <c r="H363" s="11" t="s">
        <v>15</v>
      </c>
      <c r="I363" s="11" t="s">
        <v>25</v>
      </c>
      <c r="J363" s="11" t="s">
        <v>14</v>
      </c>
      <c r="K363" s="33">
        <v>44784</v>
      </c>
    </row>
    <row r="364" spans="1:11" ht="15" customHeight="1">
      <c r="A364" s="295" t="s">
        <v>20</v>
      </c>
      <c r="B364" s="298">
        <v>82000</v>
      </c>
      <c r="C364" s="298">
        <v>82000</v>
      </c>
      <c r="D364" s="301">
        <v>1</v>
      </c>
      <c r="E364" s="301">
        <v>121</v>
      </c>
      <c r="F364" s="304" t="s">
        <v>5</v>
      </c>
      <c r="G364" s="289" t="s">
        <v>308</v>
      </c>
      <c r="H364" s="16" t="s">
        <v>6</v>
      </c>
      <c r="I364" s="35">
        <v>17752817</v>
      </c>
      <c r="J364" s="16" t="s">
        <v>7</v>
      </c>
      <c r="K364" s="17" t="s">
        <v>309</v>
      </c>
    </row>
    <row r="365" spans="1:11">
      <c r="A365" s="296"/>
      <c r="B365" s="299"/>
      <c r="C365" s="299"/>
      <c r="D365" s="302"/>
      <c r="E365" s="302"/>
      <c r="F365" s="305"/>
      <c r="G365" s="290"/>
      <c r="H365" s="18" t="s">
        <v>9</v>
      </c>
      <c r="I365" s="36">
        <v>44764</v>
      </c>
      <c r="J365" s="18" t="s">
        <v>10</v>
      </c>
      <c r="K365" s="37" t="s">
        <v>301</v>
      </c>
    </row>
    <row r="366" spans="1:11" ht="30" customHeight="1">
      <c r="A366" s="296"/>
      <c r="B366" s="299"/>
      <c r="C366" s="299"/>
      <c r="D366" s="302"/>
      <c r="E366" s="302"/>
      <c r="F366" s="306"/>
      <c r="G366" s="291"/>
      <c r="H366" s="20" t="s">
        <v>11</v>
      </c>
      <c r="I366" s="36">
        <v>44768</v>
      </c>
      <c r="J366" s="292" t="s">
        <v>12</v>
      </c>
      <c r="K366" s="293" t="s">
        <v>310</v>
      </c>
    </row>
    <row r="367" spans="1:11">
      <c r="A367" s="296"/>
      <c r="B367" s="299"/>
      <c r="C367" s="299"/>
      <c r="D367" s="302"/>
      <c r="E367" s="302"/>
      <c r="F367" s="18" t="s">
        <v>8</v>
      </c>
      <c r="G367" s="18">
        <v>5614864</v>
      </c>
      <c r="H367" s="18" t="s">
        <v>13</v>
      </c>
      <c r="I367" s="36">
        <v>44768</v>
      </c>
      <c r="J367" s="291"/>
      <c r="K367" s="294"/>
    </row>
    <row r="368" spans="1:11" ht="15.75" thickBot="1">
      <c r="A368" s="297"/>
      <c r="B368" s="300"/>
      <c r="C368" s="300"/>
      <c r="D368" s="303"/>
      <c r="E368" s="303"/>
      <c r="F368" s="21"/>
      <c r="G368" s="21"/>
      <c r="H368" s="22" t="s">
        <v>15</v>
      </c>
      <c r="I368" s="22" t="s">
        <v>25</v>
      </c>
      <c r="J368" s="22" t="s">
        <v>14</v>
      </c>
      <c r="K368" s="19">
        <v>44774</v>
      </c>
    </row>
    <row r="369" spans="1:11" ht="15" customHeight="1">
      <c r="A369" s="265" t="s">
        <v>20</v>
      </c>
      <c r="B369" s="307">
        <v>86000</v>
      </c>
      <c r="C369" s="307">
        <v>86000</v>
      </c>
      <c r="D369" s="271">
        <v>1</v>
      </c>
      <c r="E369" s="271">
        <v>121</v>
      </c>
      <c r="F369" s="274" t="s">
        <v>5</v>
      </c>
      <c r="G369" s="277" t="s">
        <v>308</v>
      </c>
      <c r="H369" s="14" t="s">
        <v>6</v>
      </c>
      <c r="I369" s="41">
        <v>17752973</v>
      </c>
      <c r="J369" s="14" t="s">
        <v>7</v>
      </c>
      <c r="K369" s="13" t="s">
        <v>311</v>
      </c>
    </row>
    <row r="370" spans="1:11">
      <c r="A370" s="266"/>
      <c r="B370" s="308"/>
      <c r="C370" s="308"/>
      <c r="D370" s="272"/>
      <c r="E370" s="272"/>
      <c r="F370" s="275"/>
      <c r="G370" s="278"/>
      <c r="H370" s="15" t="s">
        <v>9</v>
      </c>
      <c r="I370" s="42">
        <v>44764</v>
      </c>
      <c r="J370" s="15" t="s">
        <v>10</v>
      </c>
      <c r="K370" s="34" t="s">
        <v>312</v>
      </c>
    </row>
    <row r="371" spans="1:11" ht="30">
      <c r="A371" s="266"/>
      <c r="B371" s="308"/>
      <c r="C371" s="308"/>
      <c r="D371" s="272"/>
      <c r="E371" s="272"/>
      <c r="F371" s="276"/>
      <c r="G371" s="279"/>
      <c r="H371" s="29" t="s">
        <v>11</v>
      </c>
      <c r="I371" s="33">
        <v>44768</v>
      </c>
      <c r="J371" s="280" t="s">
        <v>12</v>
      </c>
      <c r="K371" s="281" t="s">
        <v>313</v>
      </c>
    </row>
    <row r="372" spans="1:11">
      <c r="A372" s="266"/>
      <c r="B372" s="308"/>
      <c r="C372" s="308"/>
      <c r="D372" s="272"/>
      <c r="E372" s="272"/>
      <c r="F372" s="15" t="s">
        <v>8</v>
      </c>
      <c r="G372" s="32">
        <v>5614864</v>
      </c>
      <c r="H372" s="15" t="s">
        <v>13</v>
      </c>
      <c r="I372" s="33">
        <v>44768</v>
      </c>
      <c r="J372" s="279"/>
      <c r="K372" s="282"/>
    </row>
    <row r="373" spans="1:11" ht="15.75" thickBot="1">
      <c r="A373" s="267"/>
      <c r="B373" s="309"/>
      <c r="C373" s="309"/>
      <c r="D373" s="273"/>
      <c r="E373" s="273"/>
      <c r="F373" s="10"/>
      <c r="G373" s="10"/>
      <c r="H373" s="11" t="s">
        <v>15</v>
      </c>
      <c r="I373" s="11" t="s">
        <v>25</v>
      </c>
      <c r="J373" s="11" t="s">
        <v>14</v>
      </c>
      <c r="K373" s="33">
        <v>44792</v>
      </c>
    </row>
    <row r="374" spans="1:11" ht="15" customHeight="1">
      <c r="A374" s="295" t="s">
        <v>20</v>
      </c>
      <c r="B374" s="298">
        <v>83600</v>
      </c>
      <c r="C374" s="298">
        <v>83600</v>
      </c>
      <c r="D374" s="301">
        <v>1</v>
      </c>
      <c r="E374" s="301">
        <v>121</v>
      </c>
      <c r="F374" s="304" t="s">
        <v>5</v>
      </c>
      <c r="G374" s="289" t="s">
        <v>308</v>
      </c>
      <c r="H374" s="16" t="s">
        <v>6</v>
      </c>
      <c r="I374" s="35">
        <v>17753074</v>
      </c>
      <c r="J374" s="16" t="s">
        <v>7</v>
      </c>
      <c r="K374" s="17" t="s">
        <v>314</v>
      </c>
    </row>
    <row r="375" spans="1:11">
      <c r="A375" s="296"/>
      <c r="B375" s="299"/>
      <c r="C375" s="299"/>
      <c r="D375" s="302"/>
      <c r="E375" s="302"/>
      <c r="F375" s="305"/>
      <c r="G375" s="290"/>
      <c r="H375" s="18" t="s">
        <v>9</v>
      </c>
      <c r="I375" s="36">
        <v>44764</v>
      </c>
      <c r="J375" s="18" t="s">
        <v>10</v>
      </c>
      <c r="K375" s="37" t="s">
        <v>301</v>
      </c>
    </row>
    <row r="376" spans="1:11" ht="30">
      <c r="A376" s="296"/>
      <c r="B376" s="299"/>
      <c r="C376" s="299"/>
      <c r="D376" s="302"/>
      <c r="E376" s="302"/>
      <c r="F376" s="306"/>
      <c r="G376" s="291"/>
      <c r="H376" s="20" t="s">
        <v>11</v>
      </c>
      <c r="I376" s="36">
        <v>44768</v>
      </c>
      <c r="J376" s="292" t="s">
        <v>12</v>
      </c>
      <c r="K376" s="293" t="s">
        <v>315</v>
      </c>
    </row>
    <row r="377" spans="1:11">
      <c r="A377" s="296"/>
      <c r="B377" s="299"/>
      <c r="C377" s="299"/>
      <c r="D377" s="302"/>
      <c r="E377" s="302"/>
      <c r="F377" s="18" t="s">
        <v>8</v>
      </c>
      <c r="G377" s="18">
        <v>5614864</v>
      </c>
      <c r="H377" s="18" t="s">
        <v>13</v>
      </c>
      <c r="I377" s="36">
        <v>44770</v>
      </c>
      <c r="J377" s="291"/>
      <c r="K377" s="294"/>
    </row>
    <row r="378" spans="1:11" ht="15.75" thickBot="1">
      <c r="A378" s="297"/>
      <c r="B378" s="300"/>
      <c r="C378" s="300"/>
      <c r="D378" s="303"/>
      <c r="E378" s="303"/>
      <c r="F378" s="21"/>
      <c r="G378" s="21"/>
      <c r="H378" s="22" t="s">
        <v>15</v>
      </c>
      <c r="I378" s="22" t="s">
        <v>25</v>
      </c>
      <c r="J378" s="22" t="s">
        <v>14</v>
      </c>
      <c r="K378" s="19">
        <v>44783</v>
      </c>
    </row>
    <row r="379" spans="1:11" ht="15" customHeight="1">
      <c r="A379" s="265" t="s">
        <v>20</v>
      </c>
      <c r="B379" s="307">
        <v>87724</v>
      </c>
      <c r="C379" s="307">
        <v>87724</v>
      </c>
      <c r="D379" s="271">
        <v>1</v>
      </c>
      <c r="E379" s="271" t="s">
        <v>252</v>
      </c>
      <c r="F379" s="274" t="s">
        <v>5</v>
      </c>
      <c r="G379" s="277" t="s">
        <v>242</v>
      </c>
      <c r="H379" s="14" t="s">
        <v>6</v>
      </c>
      <c r="I379" s="41">
        <v>17724562</v>
      </c>
      <c r="J379" s="14" t="s">
        <v>7</v>
      </c>
      <c r="K379" s="13" t="s">
        <v>316</v>
      </c>
    </row>
    <row r="380" spans="1:11" ht="25.5">
      <c r="A380" s="266"/>
      <c r="B380" s="308"/>
      <c r="C380" s="308"/>
      <c r="D380" s="272"/>
      <c r="E380" s="272"/>
      <c r="F380" s="275"/>
      <c r="G380" s="278"/>
      <c r="H380" s="15" t="s">
        <v>9</v>
      </c>
      <c r="I380" s="42">
        <v>44762</v>
      </c>
      <c r="J380" s="15" t="s">
        <v>10</v>
      </c>
      <c r="K380" s="43" t="s">
        <v>317</v>
      </c>
    </row>
    <row r="381" spans="1:11" ht="30" customHeight="1">
      <c r="A381" s="266"/>
      <c r="B381" s="308"/>
      <c r="C381" s="308"/>
      <c r="D381" s="272"/>
      <c r="E381" s="272"/>
      <c r="F381" s="276"/>
      <c r="G381" s="279"/>
      <c r="H381" s="29" t="s">
        <v>11</v>
      </c>
      <c r="I381" s="33">
        <v>44767</v>
      </c>
      <c r="J381" s="280" t="s">
        <v>12</v>
      </c>
      <c r="K381" s="281" t="s">
        <v>318</v>
      </c>
    </row>
    <row r="382" spans="1:11">
      <c r="A382" s="266"/>
      <c r="B382" s="308"/>
      <c r="C382" s="308"/>
      <c r="D382" s="272"/>
      <c r="E382" s="272"/>
      <c r="F382" s="15" t="s">
        <v>8</v>
      </c>
      <c r="G382" s="32">
        <v>32895135</v>
      </c>
      <c r="H382" s="15" t="s">
        <v>13</v>
      </c>
      <c r="I382" s="33">
        <v>44769</v>
      </c>
      <c r="J382" s="279"/>
      <c r="K382" s="282"/>
    </row>
    <row r="383" spans="1:11" ht="15.75" thickBot="1">
      <c r="A383" s="267"/>
      <c r="B383" s="309"/>
      <c r="C383" s="309"/>
      <c r="D383" s="273"/>
      <c r="E383" s="273"/>
      <c r="F383" s="10"/>
      <c r="G383" s="10"/>
      <c r="H383" s="11" t="s">
        <v>15</v>
      </c>
      <c r="I383" s="11" t="s">
        <v>25</v>
      </c>
      <c r="J383" s="11" t="s">
        <v>14</v>
      </c>
      <c r="K383" s="33">
        <v>44783</v>
      </c>
    </row>
    <row r="384" spans="1:11" ht="15" customHeight="1">
      <c r="A384" s="295" t="s">
        <v>20</v>
      </c>
      <c r="B384" s="298">
        <v>74196</v>
      </c>
      <c r="C384" s="298">
        <v>74196</v>
      </c>
      <c r="D384" s="301">
        <v>1</v>
      </c>
      <c r="E384" s="301">
        <v>325</v>
      </c>
      <c r="F384" s="304" t="s">
        <v>5</v>
      </c>
      <c r="G384" s="289" t="s">
        <v>319</v>
      </c>
      <c r="H384" s="16" t="s">
        <v>6</v>
      </c>
      <c r="I384" s="35">
        <v>17787513</v>
      </c>
      <c r="J384" s="16" t="s">
        <v>7</v>
      </c>
      <c r="K384" s="17" t="s">
        <v>320</v>
      </c>
    </row>
    <row r="385" spans="1:11" ht="24">
      <c r="A385" s="296"/>
      <c r="B385" s="299"/>
      <c r="C385" s="299"/>
      <c r="D385" s="302"/>
      <c r="E385" s="302"/>
      <c r="F385" s="305"/>
      <c r="G385" s="290"/>
      <c r="H385" s="18" t="s">
        <v>9</v>
      </c>
      <c r="I385" s="36">
        <v>44770</v>
      </c>
      <c r="J385" s="18" t="s">
        <v>10</v>
      </c>
      <c r="K385" s="37" t="s">
        <v>321</v>
      </c>
    </row>
    <row r="386" spans="1:11" ht="30">
      <c r="A386" s="296"/>
      <c r="B386" s="299"/>
      <c r="C386" s="299"/>
      <c r="D386" s="302"/>
      <c r="E386" s="302"/>
      <c r="F386" s="306"/>
      <c r="G386" s="291"/>
      <c r="H386" s="20" t="s">
        <v>11</v>
      </c>
      <c r="I386" s="36">
        <v>44774</v>
      </c>
      <c r="J386" s="292" t="s">
        <v>12</v>
      </c>
      <c r="K386" s="293" t="s">
        <v>322</v>
      </c>
    </row>
    <row r="387" spans="1:11">
      <c r="A387" s="296"/>
      <c r="B387" s="299"/>
      <c r="C387" s="299"/>
      <c r="D387" s="302"/>
      <c r="E387" s="302"/>
      <c r="F387" s="18" t="s">
        <v>8</v>
      </c>
      <c r="G387" s="18">
        <v>1198416</v>
      </c>
      <c r="H387" s="18" t="s">
        <v>13</v>
      </c>
      <c r="I387" s="36">
        <v>44776</v>
      </c>
      <c r="J387" s="291"/>
      <c r="K387" s="294"/>
    </row>
    <row r="388" spans="1:11" ht="15.75" thickBot="1">
      <c r="A388" s="297"/>
      <c r="B388" s="300"/>
      <c r="C388" s="300"/>
      <c r="D388" s="303"/>
      <c r="E388" s="303"/>
      <c r="F388" s="21"/>
      <c r="G388" s="21"/>
      <c r="H388" s="22" t="s">
        <v>15</v>
      </c>
      <c r="I388" s="22" t="s">
        <v>25</v>
      </c>
      <c r="J388" s="22" t="s">
        <v>14</v>
      </c>
      <c r="K388" s="19">
        <v>44789</v>
      </c>
    </row>
    <row r="389" spans="1:11" ht="15" customHeight="1">
      <c r="A389" s="265" t="s">
        <v>20</v>
      </c>
      <c r="B389" s="307">
        <v>89100</v>
      </c>
      <c r="C389" s="307">
        <v>89100</v>
      </c>
      <c r="D389" s="271">
        <v>1</v>
      </c>
      <c r="E389" s="271">
        <v>121</v>
      </c>
      <c r="F389" s="274" t="s">
        <v>5</v>
      </c>
      <c r="G389" s="277" t="s">
        <v>323</v>
      </c>
      <c r="H389" s="14" t="s">
        <v>6</v>
      </c>
      <c r="I389" s="41">
        <v>16724119</v>
      </c>
      <c r="J389" s="14" t="s">
        <v>7</v>
      </c>
      <c r="K389" s="13" t="s">
        <v>324</v>
      </c>
    </row>
    <row r="390" spans="1:11">
      <c r="A390" s="266"/>
      <c r="B390" s="308"/>
      <c r="C390" s="308"/>
      <c r="D390" s="272"/>
      <c r="E390" s="272"/>
      <c r="F390" s="275"/>
      <c r="G390" s="278"/>
      <c r="H390" s="15" t="s">
        <v>9</v>
      </c>
      <c r="I390" s="42">
        <v>44634</v>
      </c>
      <c r="J390" s="15" t="s">
        <v>10</v>
      </c>
      <c r="K390" s="44" t="s">
        <v>325</v>
      </c>
    </row>
    <row r="391" spans="1:11" ht="30">
      <c r="A391" s="266"/>
      <c r="B391" s="308"/>
      <c r="C391" s="308"/>
      <c r="D391" s="272"/>
      <c r="E391" s="272"/>
      <c r="F391" s="276"/>
      <c r="G391" s="279"/>
      <c r="H391" s="29" t="s">
        <v>11</v>
      </c>
      <c r="I391" s="39" t="s">
        <v>326</v>
      </c>
      <c r="J391" s="280" t="s">
        <v>12</v>
      </c>
      <c r="K391" s="281" t="s">
        <v>327</v>
      </c>
    </row>
    <row r="392" spans="1:11">
      <c r="A392" s="266"/>
      <c r="B392" s="308"/>
      <c r="C392" s="308"/>
      <c r="D392" s="272"/>
      <c r="E392" s="272"/>
      <c r="F392" s="15" t="s">
        <v>8</v>
      </c>
      <c r="G392" s="45">
        <v>22939016</v>
      </c>
      <c r="H392" s="15" t="s">
        <v>13</v>
      </c>
      <c r="I392" s="33"/>
      <c r="J392" s="279"/>
      <c r="K392" s="282"/>
    </row>
    <row r="393" spans="1:11" ht="30.75" thickBot="1">
      <c r="A393" s="267"/>
      <c r="B393" s="309"/>
      <c r="C393" s="309"/>
      <c r="D393" s="273"/>
      <c r="E393" s="273"/>
      <c r="F393" s="10"/>
      <c r="G393" s="10"/>
      <c r="H393" s="11" t="s">
        <v>15</v>
      </c>
      <c r="I393" s="46" t="s">
        <v>184</v>
      </c>
      <c r="J393" s="11" t="s">
        <v>14</v>
      </c>
      <c r="K393" s="33">
        <v>44790</v>
      </c>
    </row>
    <row r="394" spans="1:11" ht="15" customHeight="1">
      <c r="A394" s="295" t="s">
        <v>20</v>
      </c>
      <c r="B394" s="298">
        <v>86532</v>
      </c>
      <c r="C394" s="298">
        <v>86532</v>
      </c>
      <c r="D394" s="301">
        <v>1</v>
      </c>
      <c r="E394" s="301">
        <v>174</v>
      </c>
      <c r="F394" s="304" t="s">
        <v>5</v>
      </c>
      <c r="G394" s="289" t="s">
        <v>328</v>
      </c>
      <c r="H394" s="16" t="s">
        <v>6</v>
      </c>
      <c r="I394" s="35">
        <v>17802334</v>
      </c>
      <c r="J394" s="16" t="s">
        <v>7</v>
      </c>
      <c r="K394" s="17" t="s">
        <v>329</v>
      </c>
    </row>
    <row r="395" spans="1:11" ht="36">
      <c r="A395" s="296"/>
      <c r="B395" s="299"/>
      <c r="C395" s="299"/>
      <c r="D395" s="302"/>
      <c r="E395" s="302"/>
      <c r="F395" s="305"/>
      <c r="G395" s="290"/>
      <c r="H395" s="18" t="s">
        <v>9</v>
      </c>
      <c r="I395" s="36">
        <v>44771</v>
      </c>
      <c r="J395" s="18" t="s">
        <v>10</v>
      </c>
      <c r="K395" s="37" t="s">
        <v>330</v>
      </c>
    </row>
    <row r="396" spans="1:11" ht="30" customHeight="1">
      <c r="A396" s="296"/>
      <c r="B396" s="299"/>
      <c r="C396" s="299"/>
      <c r="D396" s="302"/>
      <c r="E396" s="302"/>
      <c r="F396" s="306"/>
      <c r="G396" s="291"/>
      <c r="H396" s="20" t="s">
        <v>11</v>
      </c>
      <c r="I396" s="36">
        <v>44775</v>
      </c>
      <c r="J396" s="292" t="s">
        <v>12</v>
      </c>
      <c r="K396" s="293" t="s">
        <v>331</v>
      </c>
    </row>
    <row r="397" spans="1:11">
      <c r="A397" s="296"/>
      <c r="B397" s="299"/>
      <c r="C397" s="299"/>
      <c r="D397" s="302"/>
      <c r="E397" s="302"/>
      <c r="F397" s="18" t="s">
        <v>8</v>
      </c>
      <c r="G397" s="18">
        <v>87098237</v>
      </c>
      <c r="H397" s="18" t="s">
        <v>13</v>
      </c>
      <c r="I397" s="36">
        <v>44778</v>
      </c>
      <c r="J397" s="291"/>
      <c r="K397" s="294"/>
    </row>
    <row r="398" spans="1:11" ht="15.75" thickBot="1">
      <c r="A398" s="297"/>
      <c r="B398" s="300"/>
      <c r="C398" s="300"/>
      <c r="D398" s="303"/>
      <c r="E398" s="303"/>
      <c r="F398" s="21"/>
      <c r="G398" s="21"/>
      <c r="H398" s="22" t="s">
        <v>15</v>
      </c>
      <c r="I398" s="22" t="s">
        <v>25</v>
      </c>
      <c r="J398" s="22" t="s">
        <v>14</v>
      </c>
      <c r="K398" s="19">
        <v>44803</v>
      </c>
    </row>
    <row r="399" spans="1:11" ht="25.5" customHeight="1" thickBot="1">
      <c r="A399" s="262" t="s">
        <v>332</v>
      </c>
      <c r="B399" s="263"/>
      <c r="C399" s="263"/>
      <c r="D399" s="263"/>
      <c r="E399" s="263"/>
      <c r="F399" s="263"/>
      <c r="G399" s="263"/>
      <c r="H399" s="263"/>
      <c r="I399" s="263"/>
      <c r="J399" s="263"/>
      <c r="K399" s="264"/>
    </row>
    <row r="400" spans="1:11" ht="15" customHeight="1">
      <c r="A400" s="265" t="s">
        <v>20</v>
      </c>
      <c r="B400" s="307">
        <v>70000</v>
      </c>
      <c r="C400" s="307">
        <v>70000</v>
      </c>
      <c r="D400" s="271">
        <v>1</v>
      </c>
      <c r="E400" s="271" t="s">
        <v>333</v>
      </c>
      <c r="F400" s="274" t="s">
        <v>5</v>
      </c>
      <c r="G400" s="277" t="s">
        <v>334</v>
      </c>
      <c r="H400" s="14" t="s">
        <v>6</v>
      </c>
      <c r="I400" s="41">
        <v>17724368</v>
      </c>
      <c r="J400" s="14" t="s">
        <v>7</v>
      </c>
      <c r="K400" s="13" t="s">
        <v>335</v>
      </c>
    </row>
    <row r="401" spans="1:11">
      <c r="A401" s="266"/>
      <c r="B401" s="308"/>
      <c r="C401" s="308"/>
      <c r="D401" s="272"/>
      <c r="E401" s="272"/>
      <c r="F401" s="275"/>
      <c r="G401" s="278"/>
      <c r="H401" s="15" t="s">
        <v>9</v>
      </c>
      <c r="I401" s="42">
        <v>44762</v>
      </c>
      <c r="J401" s="15" t="s">
        <v>10</v>
      </c>
      <c r="K401" s="47" t="s">
        <v>336</v>
      </c>
    </row>
    <row r="402" spans="1:11" ht="30">
      <c r="A402" s="266"/>
      <c r="B402" s="308"/>
      <c r="C402" s="308"/>
      <c r="D402" s="272"/>
      <c r="E402" s="272"/>
      <c r="F402" s="276"/>
      <c r="G402" s="279"/>
      <c r="H402" s="29" t="s">
        <v>11</v>
      </c>
      <c r="I402" s="33">
        <v>44764</v>
      </c>
      <c r="J402" s="280" t="s">
        <v>12</v>
      </c>
      <c r="K402" s="281" t="s">
        <v>337</v>
      </c>
    </row>
    <row r="403" spans="1:11">
      <c r="A403" s="266"/>
      <c r="B403" s="308"/>
      <c r="C403" s="308"/>
      <c r="D403" s="272"/>
      <c r="E403" s="272"/>
      <c r="F403" s="15" t="s">
        <v>8</v>
      </c>
      <c r="G403" s="15">
        <v>17724368</v>
      </c>
      <c r="H403" s="15" t="s">
        <v>13</v>
      </c>
      <c r="I403" s="33">
        <v>44769</v>
      </c>
      <c r="J403" s="279"/>
      <c r="K403" s="282"/>
    </row>
    <row r="404" spans="1:11" ht="15.75" thickBot="1">
      <c r="A404" s="267"/>
      <c r="B404" s="309"/>
      <c r="C404" s="309"/>
      <c r="D404" s="273"/>
      <c r="E404" s="273"/>
      <c r="F404" s="10"/>
      <c r="G404" s="10"/>
      <c r="H404" s="11" t="s">
        <v>15</v>
      </c>
      <c r="I404" s="48" t="s">
        <v>25</v>
      </c>
      <c r="J404" s="11" t="s">
        <v>14</v>
      </c>
      <c r="K404" s="28">
        <v>44811</v>
      </c>
    </row>
    <row r="405" spans="1:11" ht="15" customHeight="1">
      <c r="A405" s="295" t="s">
        <v>20</v>
      </c>
      <c r="B405" s="298">
        <v>86658</v>
      </c>
      <c r="C405" s="298">
        <v>86658</v>
      </c>
      <c r="D405" s="301">
        <v>1</v>
      </c>
      <c r="E405" s="301">
        <v>326</v>
      </c>
      <c r="F405" s="304" t="s">
        <v>5</v>
      </c>
      <c r="G405" s="289" t="s">
        <v>338</v>
      </c>
      <c r="H405" s="16" t="s">
        <v>6</v>
      </c>
      <c r="I405" s="35">
        <v>17808723</v>
      </c>
      <c r="J405" s="16" t="s">
        <v>7</v>
      </c>
      <c r="K405" s="17" t="s">
        <v>339</v>
      </c>
    </row>
    <row r="406" spans="1:11">
      <c r="A406" s="296"/>
      <c r="B406" s="299"/>
      <c r="C406" s="299"/>
      <c r="D406" s="302"/>
      <c r="E406" s="302"/>
      <c r="F406" s="305"/>
      <c r="G406" s="290"/>
      <c r="H406" s="18" t="s">
        <v>9</v>
      </c>
      <c r="I406" s="36">
        <v>44774</v>
      </c>
      <c r="J406" s="18" t="s">
        <v>10</v>
      </c>
      <c r="K406" s="37" t="s">
        <v>340</v>
      </c>
    </row>
    <row r="407" spans="1:11" ht="30">
      <c r="A407" s="296"/>
      <c r="B407" s="299"/>
      <c r="C407" s="299"/>
      <c r="D407" s="302"/>
      <c r="E407" s="302"/>
      <c r="F407" s="306"/>
      <c r="G407" s="291"/>
      <c r="H407" s="20" t="s">
        <v>11</v>
      </c>
      <c r="I407" s="36">
        <v>44624</v>
      </c>
      <c r="J407" s="292" t="s">
        <v>12</v>
      </c>
      <c r="K407" s="293" t="s">
        <v>341</v>
      </c>
    </row>
    <row r="408" spans="1:11">
      <c r="A408" s="296"/>
      <c r="B408" s="299"/>
      <c r="C408" s="299"/>
      <c r="D408" s="302"/>
      <c r="E408" s="302"/>
      <c r="F408" s="18" t="s">
        <v>8</v>
      </c>
      <c r="G408" s="18">
        <v>24975168</v>
      </c>
      <c r="H408" s="18" t="s">
        <v>13</v>
      </c>
      <c r="I408" s="36">
        <v>44778</v>
      </c>
      <c r="J408" s="291"/>
      <c r="K408" s="294"/>
    </row>
    <row r="409" spans="1:11" ht="15.75" thickBot="1">
      <c r="A409" s="297"/>
      <c r="B409" s="300"/>
      <c r="C409" s="300"/>
      <c r="D409" s="303"/>
      <c r="E409" s="303"/>
      <c r="F409" s="21"/>
      <c r="G409" s="21"/>
      <c r="H409" s="22" t="s">
        <v>15</v>
      </c>
      <c r="I409" s="22" t="s">
        <v>25</v>
      </c>
      <c r="J409" s="22" t="s">
        <v>14</v>
      </c>
      <c r="K409" s="19">
        <v>44806</v>
      </c>
    </row>
    <row r="410" spans="1:11" ht="15" customHeight="1">
      <c r="A410" s="265" t="s">
        <v>20</v>
      </c>
      <c r="B410" s="307">
        <v>70970</v>
      </c>
      <c r="C410" s="307">
        <v>70970</v>
      </c>
      <c r="D410" s="271">
        <v>1</v>
      </c>
      <c r="E410" s="271" t="s">
        <v>303</v>
      </c>
      <c r="F410" s="274" t="s">
        <v>5</v>
      </c>
      <c r="G410" s="277" t="s">
        <v>342</v>
      </c>
      <c r="H410" s="14" t="s">
        <v>6</v>
      </c>
      <c r="I410" s="41">
        <v>17855500</v>
      </c>
      <c r="J410" s="14" t="s">
        <v>7</v>
      </c>
      <c r="K410" s="13" t="s">
        <v>343</v>
      </c>
    </row>
    <row r="411" spans="1:11" ht="25.5">
      <c r="A411" s="266"/>
      <c r="B411" s="308"/>
      <c r="C411" s="308"/>
      <c r="D411" s="272"/>
      <c r="E411" s="272"/>
      <c r="F411" s="275"/>
      <c r="G411" s="278"/>
      <c r="H411" s="15" t="s">
        <v>9</v>
      </c>
      <c r="I411" s="42">
        <v>44781</v>
      </c>
      <c r="J411" s="15" t="s">
        <v>10</v>
      </c>
      <c r="K411" s="47" t="s">
        <v>344</v>
      </c>
    </row>
    <row r="412" spans="1:11" ht="30" customHeight="1">
      <c r="A412" s="266"/>
      <c r="B412" s="308"/>
      <c r="C412" s="308"/>
      <c r="D412" s="272"/>
      <c r="E412" s="272"/>
      <c r="F412" s="276"/>
      <c r="G412" s="279"/>
      <c r="H412" s="29" t="s">
        <v>11</v>
      </c>
      <c r="I412" s="33">
        <v>44783</v>
      </c>
      <c r="J412" s="280" t="s">
        <v>12</v>
      </c>
      <c r="K412" s="281" t="s">
        <v>345</v>
      </c>
    </row>
    <row r="413" spans="1:11">
      <c r="A413" s="266"/>
      <c r="B413" s="308"/>
      <c r="C413" s="308"/>
      <c r="D413" s="272"/>
      <c r="E413" s="272"/>
      <c r="F413" s="15" t="s">
        <v>8</v>
      </c>
      <c r="G413" s="32">
        <v>111249562</v>
      </c>
      <c r="H413" s="15" t="s">
        <v>13</v>
      </c>
      <c r="I413" s="33">
        <v>44792</v>
      </c>
      <c r="J413" s="279"/>
      <c r="K413" s="282"/>
    </row>
    <row r="414" spans="1:11" ht="15.75" thickBot="1">
      <c r="A414" s="267"/>
      <c r="B414" s="309"/>
      <c r="C414" s="309"/>
      <c r="D414" s="273"/>
      <c r="E414" s="273"/>
      <c r="F414" s="10"/>
      <c r="G414" s="10"/>
      <c r="H414" s="11" t="s">
        <v>15</v>
      </c>
      <c r="I414" s="46" t="s">
        <v>25</v>
      </c>
      <c r="J414" s="11" t="s">
        <v>14</v>
      </c>
      <c r="K414" s="28">
        <v>44810</v>
      </c>
    </row>
    <row r="415" spans="1:11" ht="15" customHeight="1">
      <c r="A415" s="295" t="s">
        <v>20</v>
      </c>
      <c r="B415" s="298">
        <v>36926.400000000001</v>
      </c>
      <c r="C415" s="298">
        <v>36926.400000000001</v>
      </c>
      <c r="D415" s="301">
        <v>1</v>
      </c>
      <c r="E415" s="301">
        <v>186</v>
      </c>
      <c r="F415" s="304" t="s">
        <v>5</v>
      </c>
      <c r="G415" s="289" t="s">
        <v>346</v>
      </c>
      <c r="H415" s="16" t="s">
        <v>6</v>
      </c>
      <c r="I415" s="35">
        <v>17945127</v>
      </c>
      <c r="J415" s="16" t="s">
        <v>7</v>
      </c>
      <c r="K415" s="17" t="s">
        <v>347</v>
      </c>
    </row>
    <row r="416" spans="1:11" ht="24">
      <c r="A416" s="296"/>
      <c r="B416" s="299"/>
      <c r="C416" s="299"/>
      <c r="D416" s="302"/>
      <c r="E416" s="302"/>
      <c r="F416" s="305"/>
      <c r="G416" s="290"/>
      <c r="H416" s="18" t="s">
        <v>9</v>
      </c>
      <c r="I416" s="36">
        <v>44792</v>
      </c>
      <c r="J416" s="18" t="s">
        <v>10</v>
      </c>
      <c r="K416" s="37" t="s">
        <v>348</v>
      </c>
    </row>
    <row r="417" spans="1:11" ht="30" customHeight="1">
      <c r="A417" s="296"/>
      <c r="B417" s="299"/>
      <c r="C417" s="299"/>
      <c r="D417" s="302"/>
      <c r="E417" s="302"/>
      <c r="F417" s="306"/>
      <c r="G417" s="291"/>
      <c r="H417" s="20" t="s">
        <v>11</v>
      </c>
      <c r="I417" s="36">
        <v>44796</v>
      </c>
      <c r="J417" s="292" t="s">
        <v>12</v>
      </c>
      <c r="K417" s="293" t="s">
        <v>349</v>
      </c>
    </row>
    <row r="418" spans="1:11">
      <c r="A418" s="296"/>
      <c r="B418" s="299"/>
      <c r="C418" s="299"/>
      <c r="D418" s="302"/>
      <c r="E418" s="302"/>
      <c r="F418" s="18" t="s">
        <v>8</v>
      </c>
      <c r="G418" s="35">
        <v>322334</v>
      </c>
      <c r="H418" s="18" t="s">
        <v>13</v>
      </c>
      <c r="I418" s="36">
        <v>44797</v>
      </c>
      <c r="J418" s="291"/>
      <c r="K418" s="294"/>
    </row>
    <row r="419" spans="1:11" ht="15.75" thickBot="1">
      <c r="A419" s="297"/>
      <c r="B419" s="300"/>
      <c r="C419" s="300"/>
      <c r="D419" s="303"/>
      <c r="E419" s="303"/>
      <c r="F419" s="21"/>
      <c r="G419" s="21"/>
      <c r="H419" s="22" t="s">
        <v>15</v>
      </c>
      <c r="I419" s="22" t="s">
        <v>25</v>
      </c>
      <c r="J419" s="22" t="s">
        <v>14</v>
      </c>
      <c r="K419" s="19">
        <v>44823</v>
      </c>
    </row>
    <row r="420" spans="1:11" ht="15" customHeight="1">
      <c r="A420" s="265" t="s">
        <v>20</v>
      </c>
      <c r="B420" s="307">
        <v>64493.79</v>
      </c>
      <c r="C420" s="307">
        <v>64493.79</v>
      </c>
      <c r="D420" s="271">
        <v>1</v>
      </c>
      <c r="E420" s="271" t="s">
        <v>350</v>
      </c>
      <c r="F420" s="274" t="s">
        <v>5</v>
      </c>
      <c r="G420" s="277" t="s">
        <v>346</v>
      </c>
      <c r="H420" s="14" t="s">
        <v>6</v>
      </c>
      <c r="I420" s="41">
        <v>17953723</v>
      </c>
      <c r="J420" s="14" t="s">
        <v>7</v>
      </c>
      <c r="K420" s="13" t="s">
        <v>351</v>
      </c>
    </row>
    <row r="421" spans="1:11">
      <c r="A421" s="266"/>
      <c r="B421" s="308"/>
      <c r="C421" s="308"/>
      <c r="D421" s="272"/>
      <c r="E421" s="272"/>
      <c r="F421" s="275"/>
      <c r="G421" s="278"/>
      <c r="H421" s="15" t="s">
        <v>9</v>
      </c>
      <c r="I421" s="42">
        <v>44795</v>
      </c>
      <c r="J421" s="15" t="s">
        <v>10</v>
      </c>
      <c r="K421" s="34" t="s">
        <v>352</v>
      </c>
    </row>
    <row r="422" spans="1:11" ht="30" customHeight="1">
      <c r="A422" s="266"/>
      <c r="B422" s="308"/>
      <c r="C422" s="308"/>
      <c r="D422" s="272"/>
      <c r="E422" s="272"/>
      <c r="F422" s="276"/>
      <c r="G422" s="279"/>
      <c r="H422" s="29" t="s">
        <v>11</v>
      </c>
      <c r="I422" s="33">
        <v>44797</v>
      </c>
      <c r="J422" s="280" t="s">
        <v>12</v>
      </c>
      <c r="K422" s="281" t="s">
        <v>353</v>
      </c>
    </row>
    <row r="423" spans="1:11" ht="30">
      <c r="A423" s="266"/>
      <c r="B423" s="308"/>
      <c r="C423" s="308"/>
      <c r="D423" s="272"/>
      <c r="E423" s="272"/>
      <c r="F423" s="15" t="s">
        <v>8</v>
      </c>
      <c r="G423" s="32">
        <v>322334</v>
      </c>
      <c r="H423" s="15" t="s">
        <v>13</v>
      </c>
      <c r="I423" s="49" t="s">
        <v>354</v>
      </c>
      <c r="J423" s="279"/>
      <c r="K423" s="282"/>
    </row>
    <row r="424" spans="1:11" ht="15.75" thickBot="1">
      <c r="A424" s="267"/>
      <c r="B424" s="309"/>
      <c r="C424" s="309"/>
      <c r="D424" s="273"/>
      <c r="E424" s="273"/>
      <c r="F424" s="10"/>
      <c r="G424" s="10"/>
      <c r="H424" s="11" t="s">
        <v>15</v>
      </c>
      <c r="I424" s="46" t="s">
        <v>25</v>
      </c>
      <c r="J424" s="11" t="s">
        <v>14</v>
      </c>
      <c r="K424" s="28">
        <v>44818</v>
      </c>
    </row>
    <row r="425" spans="1:11" ht="15" customHeight="1">
      <c r="A425" s="295" t="s">
        <v>20</v>
      </c>
      <c r="B425" s="298">
        <v>44742</v>
      </c>
      <c r="C425" s="298">
        <v>44742</v>
      </c>
      <c r="D425" s="301">
        <v>1</v>
      </c>
      <c r="E425" s="301">
        <v>171</v>
      </c>
      <c r="F425" s="304" t="s">
        <v>5</v>
      </c>
      <c r="G425" s="289" t="s">
        <v>355</v>
      </c>
      <c r="H425" s="16" t="s">
        <v>6</v>
      </c>
      <c r="I425" s="35">
        <v>17921120</v>
      </c>
      <c r="J425" s="16" t="s">
        <v>7</v>
      </c>
      <c r="K425" s="17" t="s">
        <v>356</v>
      </c>
    </row>
    <row r="426" spans="1:11" ht="36">
      <c r="A426" s="296"/>
      <c r="B426" s="299"/>
      <c r="C426" s="299"/>
      <c r="D426" s="302"/>
      <c r="E426" s="302"/>
      <c r="F426" s="305"/>
      <c r="G426" s="290"/>
      <c r="H426" s="18" t="s">
        <v>9</v>
      </c>
      <c r="I426" s="36">
        <v>44790</v>
      </c>
      <c r="J426" s="18" t="s">
        <v>10</v>
      </c>
      <c r="K426" s="37" t="s">
        <v>357</v>
      </c>
    </row>
    <row r="427" spans="1:11" ht="30">
      <c r="A427" s="296"/>
      <c r="B427" s="299"/>
      <c r="C427" s="299"/>
      <c r="D427" s="302"/>
      <c r="E427" s="302"/>
      <c r="F427" s="306"/>
      <c r="G427" s="291"/>
      <c r="H427" s="20" t="s">
        <v>11</v>
      </c>
      <c r="I427" s="36">
        <v>44792</v>
      </c>
      <c r="J427" s="292" t="s">
        <v>12</v>
      </c>
      <c r="K427" s="293" t="s">
        <v>358</v>
      </c>
    </row>
    <row r="428" spans="1:11">
      <c r="A428" s="296"/>
      <c r="B428" s="299"/>
      <c r="C428" s="299"/>
      <c r="D428" s="302"/>
      <c r="E428" s="302"/>
      <c r="F428" s="18" t="s">
        <v>8</v>
      </c>
      <c r="G428" s="35">
        <v>33792003</v>
      </c>
      <c r="H428" s="18" t="s">
        <v>13</v>
      </c>
      <c r="I428" s="36">
        <v>44797</v>
      </c>
      <c r="J428" s="291"/>
      <c r="K428" s="294"/>
    </row>
    <row r="429" spans="1:11" ht="15.75" thickBot="1">
      <c r="A429" s="297"/>
      <c r="B429" s="300"/>
      <c r="C429" s="300"/>
      <c r="D429" s="303"/>
      <c r="E429" s="303"/>
      <c r="F429" s="21"/>
      <c r="G429" s="21"/>
      <c r="H429" s="22" t="s">
        <v>15</v>
      </c>
      <c r="I429" s="22" t="s">
        <v>25</v>
      </c>
      <c r="J429" s="22" t="s">
        <v>14</v>
      </c>
      <c r="K429" s="19">
        <v>44826</v>
      </c>
    </row>
    <row r="430" spans="1:11" ht="15" customHeight="1">
      <c r="A430" s="265" t="s">
        <v>20</v>
      </c>
      <c r="B430" s="307">
        <v>62683.39</v>
      </c>
      <c r="C430" s="307">
        <v>62683.39</v>
      </c>
      <c r="D430" s="271">
        <v>1</v>
      </c>
      <c r="E430" s="271" t="s">
        <v>350</v>
      </c>
      <c r="F430" s="274" t="s">
        <v>5</v>
      </c>
      <c r="G430" s="277" t="s">
        <v>359</v>
      </c>
      <c r="H430" s="14" t="s">
        <v>6</v>
      </c>
      <c r="I430" s="41">
        <v>17954428</v>
      </c>
      <c r="J430" s="14" t="s">
        <v>7</v>
      </c>
      <c r="K430" s="13" t="s">
        <v>360</v>
      </c>
    </row>
    <row r="431" spans="1:11">
      <c r="A431" s="266"/>
      <c r="B431" s="308"/>
      <c r="C431" s="308"/>
      <c r="D431" s="272"/>
      <c r="E431" s="272"/>
      <c r="F431" s="275"/>
      <c r="G431" s="278"/>
      <c r="H431" s="15" t="s">
        <v>9</v>
      </c>
      <c r="I431" s="42">
        <v>44795</v>
      </c>
      <c r="J431" s="15" t="s">
        <v>10</v>
      </c>
      <c r="K431" s="47" t="s">
        <v>361</v>
      </c>
    </row>
    <row r="432" spans="1:11" ht="30">
      <c r="A432" s="266"/>
      <c r="B432" s="308"/>
      <c r="C432" s="308"/>
      <c r="D432" s="272"/>
      <c r="E432" s="272"/>
      <c r="F432" s="276"/>
      <c r="G432" s="279"/>
      <c r="H432" s="29" t="s">
        <v>11</v>
      </c>
      <c r="I432" s="49" t="s">
        <v>354</v>
      </c>
      <c r="J432" s="280" t="s">
        <v>12</v>
      </c>
      <c r="K432" s="281" t="s">
        <v>362</v>
      </c>
    </row>
    <row r="433" spans="1:11">
      <c r="A433" s="266"/>
      <c r="B433" s="308"/>
      <c r="C433" s="308"/>
      <c r="D433" s="272"/>
      <c r="E433" s="272"/>
      <c r="F433" s="15" t="s">
        <v>8</v>
      </c>
      <c r="G433" s="32">
        <v>36600717</v>
      </c>
      <c r="H433" s="15" t="s">
        <v>13</v>
      </c>
      <c r="I433" s="33">
        <v>44803</v>
      </c>
      <c r="J433" s="279"/>
      <c r="K433" s="282"/>
    </row>
    <row r="434" spans="1:11" ht="15.75" thickBot="1">
      <c r="A434" s="267"/>
      <c r="B434" s="309"/>
      <c r="C434" s="309"/>
      <c r="D434" s="273"/>
      <c r="E434" s="273"/>
      <c r="F434" s="10"/>
      <c r="G434" s="10"/>
      <c r="H434" s="11" t="s">
        <v>15</v>
      </c>
      <c r="I434" s="46" t="s">
        <v>25</v>
      </c>
      <c r="J434" s="11" t="s">
        <v>14</v>
      </c>
      <c r="K434" s="28">
        <v>44824</v>
      </c>
    </row>
    <row r="435" spans="1:11" ht="15" customHeight="1">
      <c r="A435" s="295" t="s">
        <v>20</v>
      </c>
      <c r="B435" s="298">
        <v>60000</v>
      </c>
      <c r="C435" s="298">
        <v>60000</v>
      </c>
      <c r="D435" s="301">
        <v>1</v>
      </c>
      <c r="E435" s="301">
        <v>189</v>
      </c>
      <c r="F435" s="304" t="s">
        <v>5</v>
      </c>
      <c r="G435" s="289" t="s">
        <v>363</v>
      </c>
      <c r="H435" s="16" t="s">
        <v>6</v>
      </c>
      <c r="I435" s="35">
        <v>18038824</v>
      </c>
      <c r="J435" s="16" t="s">
        <v>7</v>
      </c>
      <c r="K435" s="17" t="s">
        <v>364</v>
      </c>
    </row>
    <row r="436" spans="1:11">
      <c r="A436" s="296"/>
      <c r="B436" s="299"/>
      <c r="C436" s="299"/>
      <c r="D436" s="302"/>
      <c r="E436" s="302"/>
      <c r="F436" s="305"/>
      <c r="G436" s="290"/>
      <c r="H436" s="18" t="s">
        <v>9</v>
      </c>
      <c r="I436" s="36">
        <v>44805</v>
      </c>
      <c r="J436" s="18" t="s">
        <v>10</v>
      </c>
      <c r="K436" s="37" t="s">
        <v>365</v>
      </c>
    </row>
    <row r="437" spans="1:11" ht="30">
      <c r="A437" s="296"/>
      <c r="B437" s="299"/>
      <c r="C437" s="299"/>
      <c r="D437" s="302"/>
      <c r="E437" s="302"/>
      <c r="F437" s="306"/>
      <c r="G437" s="291"/>
      <c r="H437" s="20" t="s">
        <v>11</v>
      </c>
      <c r="I437" s="36">
        <v>44809</v>
      </c>
      <c r="J437" s="292" t="s">
        <v>12</v>
      </c>
      <c r="K437" s="293" t="s">
        <v>366</v>
      </c>
    </row>
    <row r="438" spans="1:11">
      <c r="A438" s="296"/>
      <c r="B438" s="299"/>
      <c r="C438" s="299"/>
      <c r="D438" s="302"/>
      <c r="E438" s="302"/>
      <c r="F438" s="18" t="s">
        <v>8</v>
      </c>
      <c r="G438" s="35">
        <v>29257581</v>
      </c>
      <c r="H438" s="18" t="s">
        <v>13</v>
      </c>
      <c r="I438" s="36">
        <v>44811</v>
      </c>
      <c r="J438" s="291"/>
      <c r="K438" s="294"/>
    </row>
    <row r="439" spans="1:11" ht="15.75" thickBot="1">
      <c r="A439" s="297"/>
      <c r="B439" s="300"/>
      <c r="C439" s="300"/>
      <c r="D439" s="303"/>
      <c r="E439" s="303"/>
      <c r="F439" s="21"/>
      <c r="G439" s="21"/>
      <c r="H439" s="22" t="s">
        <v>15</v>
      </c>
      <c r="I439" s="22" t="s">
        <v>25</v>
      </c>
      <c r="J439" s="22" t="s">
        <v>14</v>
      </c>
      <c r="K439" s="19">
        <v>44833</v>
      </c>
    </row>
    <row r="440" spans="1:11" ht="25.5" customHeight="1" thickBot="1">
      <c r="A440" s="262" t="s">
        <v>367</v>
      </c>
      <c r="B440" s="263"/>
      <c r="C440" s="263"/>
      <c r="D440" s="263"/>
      <c r="E440" s="263"/>
      <c r="F440" s="263"/>
      <c r="G440" s="263"/>
      <c r="H440" s="263"/>
      <c r="I440" s="263"/>
      <c r="J440" s="263"/>
      <c r="K440" s="264"/>
    </row>
    <row r="441" spans="1:11" ht="15" customHeight="1">
      <c r="A441" s="265" t="s">
        <v>20</v>
      </c>
      <c r="B441" s="307">
        <v>49000</v>
      </c>
      <c r="C441" s="307">
        <v>49000</v>
      </c>
      <c r="D441" s="271">
        <v>1</v>
      </c>
      <c r="E441" s="271">
        <v>181</v>
      </c>
      <c r="F441" s="274" t="s">
        <v>5</v>
      </c>
      <c r="G441" s="277" t="s">
        <v>368</v>
      </c>
      <c r="H441" s="14" t="s">
        <v>6</v>
      </c>
      <c r="I441" s="32">
        <v>18017800</v>
      </c>
      <c r="J441" s="14" t="s">
        <v>7</v>
      </c>
      <c r="K441" s="13" t="s">
        <v>369</v>
      </c>
    </row>
    <row r="442" spans="1:11">
      <c r="A442" s="266"/>
      <c r="B442" s="308"/>
      <c r="C442" s="308"/>
      <c r="D442" s="272"/>
      <c r="E442" s="272"/>
      <c r="F442" s="275"/>
      <c r="G442" s="278"/>
      <c r="H442" s="15" t="s">
        <v>9</v>
      </c>
      <c r="I442" s="33">
        <v>44803</v>
      </c>
      <c r="J442" s="15" t="s">
        <v>10</v>
      </c>
      <c r="K442" s="47" t="s">
        <v>370</v>
      </c>
    </row>
    <row r="443" spans="1:11" ht="30">
      <c r="A443" s="266"/>
      <c r="B443" s="308"/>
      <c r="C443" s="308"/>
      <c r="D443" s="272"/>
      <c r="E443" s="272"/>
      <c r="F443" s="276"/>
      <c r="G443" s="279"/>
      <c r="H443" s="29" t="s">
        <v>11</v>
      </c>
      <c r="I443" s="39">
        <v>44805</v>
      </c>
      <c r="J443" s="280" t="s">
        <v>12</v>
      </c>
      <c r="K443" s="281" t="s">
        <v>371</v>
      </c>
    </row>
    <row r="444" spans="1:11">
      <c r="A444" s="266"/>
      <c r="B444" s="308"/>
      <c r="C444" s="308"/>
      <c r="D444" s="272"/>
      <c r="E444" s="272"/>
      <c r="F444" s="15" t="s">
        <v>8</v>
      </c>
      <c r="G444" s="32">
        <v>76960005</v>
      </c>
      <c r="H444" s="15" t="s">
        <v>13</v>
      </c>
      <c r="I444" s="33">
        <v>44809</v>
      </c>
      <c r="J444" s="279"/>
      <c r="K444" s="282"/>
    </row>
    <row r="445" spans="1:11" ht="15.75" thickBot="1">
      <c r="A445" s="267"/>
      <c r="B445" s="309"/>
      <c r="C445" s="309"/>
      <c r="D445" s="273"/>
      <c r="E445" s="273"/>
      <c r="F445" s="10"/>
      <c r="G445" s="10"/>
      <c r="H445" s="11" t="s">
        <v>15</v>
      </c>
      <c r="I445" s="46" t="s">
        <v>25</v>
      </c>
      <c r="J445" s="11" t="s">
        <v>14</v>
      </c>
      <c r="K445" s="28">
        <v>44837</v>
      </c>
    </row>
    <row r="446" spans="1:11" ht="15" customHeight="1">
      <c r="A446" s="295" t="s">
        <v>20</v>
      </c>
      <c r="B446" s="298">
        <v>51593.1</v>
      </c>
      <c r="C446" s="298">
        <v>51593.1</v>
      </c>
      <c r="D446" s="301">
        <v>1</v>
      </c>
      <c r="E446" s="301">
        <v>328</v>
      </c>
      <c r="F446" s="304" t="s">
        <v>5</v>
      </c>
      <c r="G446" s="289" t="s">
        <v>372</v>
      </c>
      <c r="H446" s="16" t="s">
        <v>6</v>
      </c>
      <c r="I446" s="35">
        <v>18068642</v>
      </c>
      <c r="J446" s="16" t="s">
        <v>7</v>
      </c>
      <c r="K446" s="17" t="s">
        <v>373</v>
      </c>
    </row>
    <row r="447" spans="1:11">
      <c r="A447" s="296"/>
      <c r="B447" s="299"/>
      <c r="C447" s="299"/>
      <c r="D447" s="302"/>
      <c r="E447" s="302"/>
      <c r="F447" s="305"/>
      <c r="G447" s="290"/>
      <c r="H447" s="18" t="s">
        <v>9</v>
      </c>
      <c r="I447" s="36">
        <v>44810</v>
      </c>
      <c r="J447" s="18" t="s">
        <v>10</v>
      </c>
      <c r="K447" s="37" t="s">
        <v>374</v>
      </c>
    </row>
    <row r="448" spans="1:11" ht="30">
      <c r="A448" s="296"/>
      <c r="B448" s="299"/>
      <c r="C448" s="299"/>
      <c r="D448" s="302"/>
      <c r="E448" s="302"/>
      <c r="F448" s="306"/>
      <c r="G448" s="291"/>
      <c r="H448" s="20" t="s">
        <v>11</v>
      </c>
      <c r="I448" s="36">
        <v>44812</v>
      </c>
      <c r="J448" s="292" t="s">
        <v>12</v>
      </c>
      <c r="K448" s="293" t="s">
        <v>375</v>
      </c>
    </row>
    <row r="449" spans="1:11">
      <c r="A449" s="296"/>
      <c r="B449" s="299"/>
      <c r="C449" s="299"/>
      <c r="D449" s="302"/>
      <c r="E449" s="302"/>
      <c r="F449" s="18" t="s">
        <v>8</v>
      </c>
      <c r="G449" s="35">
        <v>5780667</v>
      </c>
      <c r="H449" s="18" t="s">
        <v>13</v>
      </c>
      <c r="I449" s="36">
        <v>44816</v>
      </c>
      <c r="J449" s="291"/>
      <c r="K449" s="294"/>
    </row>
    <row r="450" spans="1:11" ht="15.75" thickBot="1">
      <c r="A450" s="297"/>
      <c r="B450" s="300"/>
      <c r="C450" s="300"/>
      <c r="D450" s="303"/>
      <c r="E450" s="303"/>
      <c r="F450" s="21"/>
      <c r="G450" s="21"/>
      <c r="H450" s="22" t="s">
        <v>15</v>
      </c>
      <c r="I450" s="22" t="s">
        <v>25</v>
      </c>
      <c r="J450" s="22" t="s">
        <v>14</v>
      </c>
      <c r="K450" s="19">
        <v>44847</v>
      </c>
    </row>
    <row r="451" spans="1:11" ht="15" customHeight="1">
      <c r="A451" s="265" t="s">
        <v>20</v>
      </c>
      <c r="B451" s="307">
        <v>84000</v>
      </c>
      <c r="C451" s="307">
        <v>84000</v>
      </c>
      <c r="D451" s="271">
        <v>1</v>
      </c>
      <c r="E451" s="271">
        <v>267</v>
      </c>
      <c r="F451" s="274" t="s">
        <v>5</v>
      </c>
      <c r="G451" s="277" t="s">
        <v>91</v>
      </c>
      <c r="H451" s="14" t="s">
        <v>6</v>
      </c>
      <c r="I451" s="32">
        <v>18108989</v>
      </c>
      <c r="J451" s="14" t="s">
        <v>7</v>
      </c>
      <c r="K451" s="13" t="s">
        <v>376</v>
      </c>
    </row>
    <row r="452" spans="1:11">
      <c r="A452" s="266"/>
      <c r="B452" s="308"/>
      <c r="C452" s="308"/>
      <c r="D452" s="272"/>
      <c r="E452" s="272"/>
      <c r="F452" s="275"/>
      <c r="G452" s="278"/>
      <c r="H452" s="15" t="s">
        <v>9</v>
      </c>
      <c r="I452" s="33">
        <v>44813</v>
      </c>
      <c r="J452" s="15" t="s">
        <v>10</v>
      </c>
      <c r="K452" s="47" t="s">
        <v>377</v>
      </c>
    </row>
    <row r="453" spans="1:11" ht="30" customHeight="1">
      <c r="A453" s="266"/>
      <c r="B453" s="308"/>
      <c r="C453" s="308"/>
      <c r="D453" s="272"/>
      <c r="E453" s="272"/>
      <c r="F453" s="276"/>
      <c r="G453" s="279"/>
      <c r="H453" s="29" t="s">
        <v>11</v>
      </c>
      <c r="I453" s="39">
        <v>44817</v>
      </c>
      <c r="J453" s="280" t="s">
        <v>12</v>
      </c>
      <c r="K453" s="281" t="s">
        <v>378</v>
      </c>
    </row>
    <row r="454" spans="1:11">
      <c r="A454" s="266"/>
      <c r="B454" s="308"/>
      <c r="C454" s="308"/>
      <c r="D454" s="272"/>
      <c r="E454" s="272"/>
      <c r="F454" s="15" t="s">
        <v>8</v>
      </c>
      <c r="G454" s="32">
        <v>18108989</v>
      </c>
      <c r="H454" s="15" t="s">
        <v>13</v>
      </c>
      <c r="I454" s="33">
        <v>44824</v>
      </c>
      <c r="J454" s="279"/>
      <c r="K454" s="282"/>
    </row>
    <row r="455" spans="1:11" ht="15.75" thickBot="1">
      <c r="A455" s="267"/>
      <c r="B455" s="309"/>
      <c r="C455" s="309"/>
      <c r="D455" s="273"/>
      <c r="E455" s="273"/>
      <c r="F455" s="10"/>
      <c r="G455" s="10"/>
      <c r="H455" s="11" t="s">
        <v>15</v>
      </c>
      <c r="I455" s="46" t="s">
        <v>25</v>
      </c>
      <c r="J455" s="11" t="s">
        <v>14</v>
      </c>
      <c r="K455" s="28">
        <v>44838</v>
      </c>
    </row>
    <row r="456" spans="1:11" ht="15" customHeight="1">
      <c r="A456" s="295" t="s">
        <v>20</v>
      </c>
      <c r="B456" s="298">
        <v>48375</v>
      </c>
      <c r="C456" s="298">
        <v>48375</v>
      </c>
      <c r="D456" s="301">
        <v>1</v>
      </c>
      <c r="E456" s="301">
        <v>158</v>
      </c>
      <c r="F456" s="304" t="s">
        <v>5</v>
      </c>
      <c r="G456" s="289" t="s">
        <v>242</v>
      </c>
      <c r="H456" s="16" t="s">
        <v>6</v>
      </c>
      <c r="I456" s="35">
        <v>18076157</v>
      </c>
      <c r="J456" s="16" t="s">
        <v>7</v>
      </c>
      <c r="K456" s="17" t="s">
        <v>379</v>
      </c>
    </row>
    <row r="457" spans="1:11" ht="36">
      <c r="A457" s="296"/>
      <c r="B457" s="299"/>
      <c r="C457" s="299"/>
      <c r="D457" s="302"/>
      <c r="E457" s="302"/>
      <c r="F457" s="305"/>
      <c r="G457" s="290"/>
      <c r="H457" s="18" t="s">
        <v>9</v>
      </c>
      <c r="I457" s="36">
        <v>44811</v>
      </c>
      <c r="J457" s="18" t="s">
        <v>10</v>
      </c>
      <c r="K457" s="37" t="s">
        <v>380</v>
      </c>
    </row>
    <row r="458" spans="1:11" ht="30" customHeight="1">
      <c r="A458" s="296"/>
      <c r="B458" s="299"/>
      <c r="C458" s="299"/>
      <c r="D458" s="302"/>
      <c r="E458" s="302"/>
      <c r="F458" s="306"/>
      <c r="G458" s="291"/>
      <c r="H458" s="20" t="s">
        <v>11</v>
      </c>
      <c r="I458" s="36">
        <v>44813</v>
      </c>
      <c r="J458" s="292" t="s">
        <v>12</v>
      </c>
      <c r="K458" s="293" t="s">
        <v>381</v>
      </c>
    </row>
    <row r="459" spans="1:11">
      <c r="A459" s="296"/>
      <c r="B459" s="299"/>
      <c r="C459" s="299"/>
      <c r="D459" s="302"/>
      <c r="E459" s="302"/>
      <c r="F459" s="18" t="s">
        <v>8</v>
      </c>
      <c r="G459" s="35">
        <v>32895135</v>
      </c>
      <c r="H459" s="18" t="s">
        <v>13</v>
      </c>
      <c r="I459" s="36">
        <v>44823</v>
      </c>
      <c r="J459" s="291"/>
      <c r="K459" s="294"/>
    </row>
    <row r="460" spans="1:11" ht="15.75" thickBot="1">
      <c r="A460" s="297"/>
      <c r="B460" s="300"/>
      <c r="C460" s="300"/>
      <c r="D460" s="303"/>
      <c r="E460" s="303"/>
      <c r="F460" s="21"/>
      <c r="G460" s="21"/>
      <c r="H460" s="22" t="s">
        <v>15</v>
      </c>
      <c r="I460" s="22" t="s">
        <v>25</v>
      </c>
      <c r="J460" s="22" t="s">
        <v>14</v>
      </c>
      <c r="K460" s="19">
        <v>44841</v>
      </c>
    </row>
    <row r="461" spans="1:11" ht="15" customHeight="1">
      <c r="A461" s="265" t="s">
        <v>20</v>
      </c>
      <c r="B461" s="307">
        <v>80145.399999999994</v>
      </c>
      <c r="C461" s="307">
        <v>80145.399999999994</v>
      </c>
      <c r="D461" s="271">
        <v>1</v>
      </c>
      <c r="E461" s="271">
        <v>186</v>
      </c>
      <c r="F461" s="274" t="s">
        <v>5</v>
      </c>
      <c r="G461" s="277" t="s">
        <v>283</v>
      </c>
      <c r="H461" s="14" t="s">
        <v>6</v>
      </c>
      <c r="I461" s="32">
        <v>18148409</v>
      </c>
      <c r="J461" s="14" t="s">
        <v>7</v>
      </c>
      <c r="K461" s="13" t="s">
        <v>382</v>
      </c>
    </row>
    <row r="462" spans="1:11">
      <c r="A462" s="266"/>
      <c r="B462" s="308"/>
      <c r="C462" s="308"/>
      <c r="D462" s="272"/>
      <c r="E462" s="272"/>
      <c r="F462" s="275"/>
      <c r="G462" s="278"/>
      <c r="H462" s="15" t="s">
        <v>9</v>
      </c>
      <c r="I462" s="33">
        <v>44818</v>
      </c>
      <c r="J462" s="15" t="s">
        <v>10</v>
      </c>
      <c r="K462" s="47" t="s">
        <v>383</v>
      </c>
    </row>
    <row r="463" spans="1:11" ht="30" customHeight="1">
      <c r="A463" s="266"/>
      <c r="B463" s="308"/>
      <c r="C463" s="308"/>
      <c r="D463" s="272"/>
      <c r="E463" s="272"/>
      <c r="F463" s="276"/>
      <c r="G463" s="279"/>
      <c r="H463" s="29" t="s">
        <v>11</v>
      </c>
      <c r="I463" s="39">
        <v>44823</v>
      </c>
      <c r="J463" s="280" t="s">
        <v>12</v>
      </c>
      <c r="K463" s="281" t="s">
        <v>384</v>
      </c>
    </row>
    <row r="464" spans="1:11">
      <c r="A464" s="266"/>
      <c r="B464" s="308"/>
      <c r="C464" s="308"/>
      <c r="D464" s="272"/>
      <c r="E464" s="272"/>
      <c r="F464" s="15" t="s">
        <v>8</v>
      </c>
      <c r="G464" s="32">
        <v>76808548</v>
      </c>
      <c r="H464" s="15" t="s">
        <v>13</v>
      </c>
      <c r="I464" s="33">
        <v>44827</v>
      </c>
      <c r="J464" s="279"/>
      <c r="K464" s="282"/>
    </row>
    <row r="465" spans="1:11" ht="15.75" thickBot="1">
      <c r="A465" s="267"/>
      <c r="B465" s="309"/>
      <c r="C465" s="309"/>
      <c r="D465" s="273"/>
      <c r="E465" s="273"/>
      <c r="F465" s="10"/>
      <c r="G465" s="10"/>
      <c r="H465" s="11" t="s">
        <v>15</v>
      </c>
      <c r="I465" s="46" t="s">
        <v>25</v>
      </c>
      <c r="J465" s="11" t="s">
        <v>14</v>
      </c>
      <c r="K465" s="28">
        <v>44855</v>
      </c>
    </row>
    <row r="466" spans="1:11" ht="15" customHeight="1">
      <c r="A466" s="295" t="s">
        <v>20</v>
      </c>
      <c r="B466" s="298">
        <v>87610</v>
      </c>
      <c r="C466" s="298">
        <v>87610</v>
      </c>
      <c r="D466" s="301">
        <v>1</v>
      </c>
      <c r="E466" s="301">
        <v>121</v>
      </c>
      <c r="F466" s="304" t="s">
        <v>5</v>
      </c>
      <c r="G466" s="289" t="s">
        <v>385</v>
      </c>
      <c r="H466" s="16" t="s">
        <v>6</v>
      </c>
      <c r="I466" s="35">
        <v>18220282</v>
      </c>
      <c r="J466" s="16" t="s">
        <v>7</v>
      </c>
      <c r="K466" s="17" t="s">
        <v>386</v>
      </c>
    </row>
    <row r="467" spans="1:11">
      <c r="A467" s="296"/>
      <c r="B467" s="299"/>
      <c r="C467" s="299"/>
      <c r="D467" s="302"/>
      <c r="E467" s="302"/>
      <c r="F467" s="305"/>
      <c r="G467" s="290"/>
      <c r="H467" s="18" t="s">
        <v>9</v>
      </c>
      <c r="I467" s="36">
        <v>44827</v>
      </c>
      <c r="J467" s="18" t="s">
        <v>10</v>
      </c>
      <c r="K467" s="37" t="s">
        <v>387</v>
      </c>
    </row>
    <row r="468" spans="1:11" ht="30" customHeight="1">
      <c r="A468" s="296"/>
      <c r="B468" s="299"/>
      <c r="C468" s="299"/>
      <c r="D468" s="302"/>
      <c r="E468" s="302"/>
      <c r="F468" s="306"/>
      <c r="G468" s="291"/>
      <c r="H468" s="20" t="s">
        <v>11</v>
      </c>
      <c r="I468" s="36">
        <v>44832</v>
      </c>
      <c r="J468" s="292" t="s">
        <v>12</v>
      </c>
      <c r="K468" s="293" t="s">
        <v>388</v>
      </c>
    </row>
    <row r="469" spans="1:11">
      <c r="A469" s="296"/>
      <c r="B469" s="299"/>
      <c r="C469" s="299"/>
      <c r="D469" s="302"/>
      <c r="E469" s="302"/>
      <c r="F469" s="18" t="s">
        <v>8</v>
      </c>
      <c r="G469" s="35">
        <v>8350132</v>
      </c>
      <c r="H469" s="18" t="s">
        <v>13</v>
      </c>
      <c r="I469" s="36">
        <v>44832</v>
      </c>
      <c r="J469" s="291"/>
      <c r="K469" s="294"/>
    </row>
    <row r="470" spans="1:11" ht="15.75" thickBot="1">
      <c r="A470" s="297"/>
      <c r="B470" s="300"/>
      <c r="C470" s="300"/>
      <c r="D470" s="303"/>
      <c r="E470" s="303"/>
      <c r="F470" s="21"/>
      <c r="G470" s="21"/>
      <c r="H470" s="22" t="s">
        <v>15</v>
      </c>
      <c r="I470" s="22" t="s">
        <v>25</v>
      </c>
      <c r="J470" s="22" t="s">
        <v>14</v>
      </c>
      <c r="K470" s="19">
        <v>44840</v>
      </c>
    </row>
    <row r="471" spans="1:11" ht="15" customHeight="1">
      <c r="A471" s="265" t="s">
        <v>20</v>
      </c>
      <c r="B471" s="307">
        <v>89887.5</v>
      </c>
      <c r="C471" s="307">
        <v>89887.5</v>
      </c>
      <c r="D471" s="271">
        <v>1</v>
      </c>
      <c r="E471" s="271">
        <v>241</v>
      </c>
      <c r="F471" s="274" t="s">
        <v>5</v>
      </c>
      <c r="G471" s="277" t="s">
        <v>51</v>
      </c>
      <c r="H471" s="14" t="s">
        <v>6</v>
      </c>
      <c r="I471" s="32">
        <v>18148336</v>
      </c>
      <c r="J471" s="14" t="s">
        <v>7</v>
      </c>
      <c r="K471" s="13" t="s">
        <v>389</v>
      </c>
    </row>
    <row r="472" spans="1:11" ht="25.5">
      <c r="A472" s="266"/>
      <c r="B472" s="308"/>
      <c r="C472" s="308"/>
      <c r="D472" s="272"/>
      <c r="E472" s="272"/>
      <c r="F472" s="275"/>
      <c r="G472" s="278"/>
      <c r="H472" s="15" t="s">
        <v>9</v>
      </c>
      <c r="I472" s="33">
        <v>44817</v>
      </c>
      <c r="J472" s="15" t="s">
        <v>10</v>
      </c>
      <c r="K472" s="47" t="s">
        <v>390</v>
      </c>
    </row>
    <row r="473" spans="1:11" ht="30">
      <c r="A473" s="266"/>
      <c r="B473" s="308"/>
      <c r="C473" s="308"/>
      <c r="D473" s="272"/>
      <c r="E473" s="272"/>
      <c r="F473" s="276"/>
      <c r="G473" s="279"/>
      <c r="H473" s="29" t="s">
        <v>11</v>
      </c>
      <c r="I473" s="39">
        <v>44823</v>
      </c>
      <c r="J473" s="280" t="s">
        <v>12</v>
      </c>
      <c r="K473" s="281" t="s">
        <v>391</v>
      </c>
    </row>
    <row r="474" spans="1:11">
      <c r="A474" s="266"/>
      <c r="B474" s="308"/>
      <c r="C474" s="308"/>
      <c r="D474" s="272"/>
      <c r="E474" s="272"/>
      <c r="F474" s="15" t="s">
        <v>8</v>
      </c>
      <c r="G474" s="32">
        <v>99437783</v>
      </c>
      <c r="H474" s="15" t="s">
        <v>13</v>
      </c>
      <c r="I474" s="33">
        <v>44825</v>
      </c>
      <c r="J474" s="279"/>
      <c r="K474" s="282"/>
    </row>
    <row r="475" spans="1:11" ht="15.75" thickBot="1">
      <c r="A475" s="267"/>
      <c r="B475" s="309"/>
      <c r="C475" s="309"/>
      <c r="D475" s="273"/>
      <c r="E475" s="273"/>
      <c r="F475" s="10"/>
      <c r="G475" s="10"/>
      <c r="H475" s="11" t="s">
        <v>15</v>
      </c>
      <c r="I475" s="46" t="s">
        <v>25</v>
      </c>
      <c r="J475" s="11" t="s">
        <v>14</v>
      </c>
      <c r="K475" s="28">
        <v>44858</v>
      </c>
    </row>
    <row r="476" spans="1:11" ht="15" customHeight="1">
      <c r="A476" s="295" t="s">
        <v>20</v>
      </c>
      <c r="B476" s="298">
        <v>89775</v>
      </c>
      <c r="C476" s="298">
        <v>89775</v>
      </c>
      <c r="D476" s="301">
        <v>1</v>
      </c>
      <c r="E476" s="301">
        <v>168</v>
      </c>
      <c r="F476" s="304" t="s">
        <v>5</v>
      </c>
      <c r="G476" s="289" t="s">
        <v>200</v>
      </c>
      <c r="H476" s="16" t="s">
        <v>6</v>
      </c>
      <c r="I476" s="35">
        <v>18188877</v>
      </c>
      <c r="J476" s="16" t="s">
        <v>7</v>
      </c>
      <c r="K476" s="17" t="s">
        <v>392</v>
      </c>
    </row>
    <row r="477" spans="1:11">
      <c r="A477" s="296"/>
      <c r="B477" s="299"/>
      <c r="C477" s="299"/>
      <c r="D477" s="302"/>
      <c r="E477" s="302"/>
      <c r="F477" s="305"/>
      <c r="G477" s="290"/>
      <c r="H477" s="18" t="s">
        <v>9</v>
      </c>
      <c r="I477" s="36">
        <v>44825</v>
      </c>
      <c r="J477" s="18" t="s">
        <v>10</v>
      </c>
      <c r="K477" s="37" t="s">
        <v>393</v>
      </c>
    </row>
    <row r="478" spans="1:11" ht="30">
      <c r="A478" s="296"/>
      <c r="B478" s="299"/>
      <c r="C478" s="299"/>
      <c r="D478" s="302"/>
      <c r="E478" s="302"/>
      <c r="F478" s="306"/>
      <c r="G478" s="291"/>
      <c r="H478" s="20" t="s">
        <v>11</v>
      </c>
      <c r="I478" s="36">
        <v>44831</v>
      </c>
      <c r="J478" s="292" t="s">
        <v>12</v>
      </c>
      <c r="K478" s="293" t="s">
        <v>394</v>
      </c>
    </row>
    <row r="479" spans="1:11">
      <c r="A479" s="296"/>
      <c r="B479" s="299"/>
      <c r="C479" s="299"/>
      <c r="D479" s="302"/>
      <c r="E479" s="302"/>
      <c r="F479" s="18" t="s">
        <v>8</v>
      </c>
      <c r="G479" s="35">
        <v>65284933</v>
      </c>
      <c r="H479" s="18" t="s">
        <v>13</v>
      </c>
      <c r="I479" s="36">
        <v>44834</v>
      </c>
      <c r="J479" s="291"/>
      <c r="K479" s="294"/>
    </row>
    <row r="480" spans="1:11" ht="15.75" thickBot="1">
      <c r="A480" s="297"/>
      <c r="B480" s="300"/>
      <c r="C480" s="300"/>
      <c r="D480" s="303"/>
      <c r="E480" s="303"/>
      <c r="F480" s="21"/>
      <c r="G480" s="21"/>
      <c r="H480" s="22" t="s">
        <v>15</v>
      </c>
      <c r="I480" s="22" t="s">
        <v>25</v>
      </c>
      <c r="J480" s="22" t="s">
        <v>14</v>
      </c>
      <c r="K480" s="19">
        <v>44862</v>
      </c>
    </row>
    <row r="481" spans="1:11" ht="15" customHeight="1">
      <c r="A481" s="265" t="s">
        <v>20</v>
      </c>
      <c r="B481" s="307">
        <v>89880</v>
      </c>
      <c r="C481" s="307">
        <v>89880</v>
      </c>
      <c r="D481" s="271">
        <v>1</v>
      </c>
      <c r="E481" s="271">
        <v>171</v>
      </c>
      <c r="F481" s="274" t="s">
        <v>5</v>
      </c>
      <c r="G481" s="277" t="s">
        <v>47</v>
      </c>
      <c r="H481" s="14" t="s">
        <v>6</v>
      </c>
      <c r="I481" s="32">
        <v>18261043</v>
      </c>
      <c r="J481" s="14" t="s">
        <v>7</v>
      </c>
      <c r="K481" s="13" t="s">
        <v>395</v>
      </c>
    </row>
    <row r="482" spans="1:11" ht="25.5">
      <c r="A482" s="266"/>
      <c r="B482" s="308"/>
      <c r="C482" s="308"/>
      <c r="D482" s="272"/>
      <c r="E482" s="272"/>
      <c r="F482" s="275"/>
      <c r="G482" s="278"/>
      <c r="H482" s="15" t="s">
        <v>9</v>
      </c>
      <c r="I482" s="33">
        <v>44832</v>
      </c>
      <c r="J482" s="15" t="s">
        <v>10</v>
      </c>
      <c r="K482" s="47" t="s">
        <v>396</v>
      </c>
    </row>
    <row r="483" spans="1:11" ht="30">
      <c r="A483" s="266"/>
      <c r="B483" s="308"/>
      <c r="C483" s="308"/>
      <c r="D483" s="272"/>
      <c r="E483" s="272"/>
      <c r="F483" s="276"/>
      <c r="G483" s="279"/>
      <c r="H483" s="29" t="s">
        <v>11</v>
      </c>
      <c r="I483" s="39">
        <v>44837</v>
      </c>
      <c r="J483" s="280" t="s">
        <v>12</v>
      </c>
      <c r="K483" s="281" t="s">
        <v>397</v>
      </c>
    </row>
    <row r="484" spans="1:11">
      <c r="A484" s="266"/>
      <c r="B484" s="308"/>
      <c r="C484" s="308"/>
      <c r="D484" s="272"/>
      <c r="E484" s="272"/>
      <c r="F484" s="15" t="s">
        <v>8</v>
      </c>
      <c r="G484" s="32">
        <v>105779792</v>
      </c>
      <c r="H484" s="15" t="s">
        <v>13</v>
      </c>
      <c r="I484" s="33">
        <v>44840</v>
      </c>
      <c r="J484" s="279"/>
      <c r="K484" s="282"/>
    </row>
    <row r="485" spans="1:11" ht="15.75" thickBot="1">
      <c r="A485" s="267"/>
      <c r="B485" s="309"/>
      <c r="C485" s="309"/>
      <c r="D485" s="273"/>
      <c r="E485" s="273"/>
      <c r="F485" s="10"/>
      <c r="G485" s="10"/>
      <c r="H485" s="11" t="s">
        <v>15</v>
      </c>
      <c r="I485" s="46" t="s">
        <v>25</v>
      </c>
      <c r="J485" s="11" t="s">
        <v>14</v>
      </c>
      <c r="K485" s="28">
        <v>44859</v>
      </c>
    </row>
    <row r="486" spans="1:11" ht="15" customHeight="1">
      <c r="A486" s="295" t="s">
        <v>20</v>
      </c>
      <c r="B486" s="298">
        <v>88497.919999999998</v>
      </c>
      <c r="C486" s="298">
        <v>88497.919999999998</v>
      </c>
      <c r="D486" s="301">
        <v>1</v>
      </c>
      <c r="E486" s="301">
        <v>174</v>
      </c>
      <c r="F486" s="304" t="s">
        <v>5</v>
      </c>
      <c r="G486" s="289" t="s">
        <v>398</v>
      </c>
      <c r="H486" s="16" t="s">
        <v>6</v>
      </c>
      <c r="I486" s="35">
        <v>18291589</v>
      </c>
      <c r="J486" s="16" t="s">
        <v>7</v>
      </c>
      <c r="K486" s="17" t="s">
        <v>399</v>
      </c>
    </row>
    <row r="487" spans="1:11" ht="36">
      <c r="A487" s="296"/>
      <c r="B487" s="299"/>
      <c r="C487" s="299"/>
      <c r="D487" s="302"/>
      <c r="E487" s="302"/>
      <c r="F487" s="305"/>
      <c r="G487" s="290"/>
      <c r="H487" s="18" t="s">
        <v>9</v>
      </c>
      <c r="I487" s="36">
        <v>44837</v>
      </c>
      <c r="J487" s="18" t="s">
        <v>10</v>
      </c>
      <c r="K487" s="37" t="s">
        <v>400</v>
      </c>
    </row>
    <row r="488" spans="1:11" ht="30" customHeight="1">
      <c r="A488" s="296"/>
      <c r="B488" s="299"/>
      <c r="C488" s="299"/>
      <c r="D488" s="302"/>
      <c r="E488" s="302"/>
      <c r="F488" s="306"/>
      <c r="G488" s="291"/>
      <c r="H488" s="20" t="s">
        <v>11</v>
      </c>
      <c r="I488" s="36">
        <v>44839</v>
      </c>
      <c r="J488" s="292" t="s">
        <v>12</v>
      </c>
      <c r="K488" s="293" t="s">
        <v>400</v>
      </c>
    </row>
    <row r="489" spans="1:11">
      <c r="A489" s="296"/>
      <c r="B489" s="299"/>
      <c r="C489" s="299"/>
      <c r="D489" s="302"/>
      <c r="E489" s="302"/>
      <c r="F489" s="18" t="s">
        <v>8</v>
      </c>
      <c r="G489" s="35" t="s">
        <v>401</v>
      </c>
      <c r="H489" s="18" t="s">
        <v>13</v>
      </c>
      <c r="I489" s="36">
        <v>44840</v>
      </c>
      <c r="J489" s="291"/>
      <c r="K489" s="294"/>
    </row>
    <row r="490" spans="1:11" ht="15.75" thickBot="1">
      <c r="A490" s="297"/>
      <c r="B490" s="300"/>
      <c r="C490" s="300"/>
      <c r="D490" s="303"/>
      <c r="E490" s="303"/>
      <c r="F490" s="21"/>
      <c r="G490" s="21"/>
      <c r="H490" s="22" t="s">
        <v>15</v>
      </c>
      <c r="I490" s="22" t="s">
        <v>25</v>
      </c>
      <c r="J490" s="22" t="s">
        <v>14</v>
      </c>
      <c r="K490" s="19">
        <v>44860</v>
      </c>
    </row>
    <row r="491" spans="1:11" ht="15" customHeight="1">
      <c r="A491" s="265" t="s">
        <v>20</v>
      </c>
      <c r="B491" s="307">
        <v>85536</v>
      </c>
      <c r="C491" s="307">
        <v>85536</v>
      </c>
      <c r="D491" s="271">
        <v>1</v>
      </c>
      <c r="E491" s="271">
        <v>268</v>
      </c>
      <c r="F491" s="274" t="s">
        <v>5</v>
      </c>
      <c r="G491" s="277" t="s">
        <v>402</v>
      </c>
      <c r="H491" s="14" t="s">
        <v>6</v>
      </c>
      <c r="I491" s="32">
        <v>18349552</v>
      </c>
      <c r="J491" s="14" t="s">
        <v>7</v>
      </c>
      <c r="K491" s="13" t="s">
        <v>403</v>
      </c>
    </row>
    <row r="492" spans="1:11" ht="25.5">
      <c r="A492" s="266"/>
      <c r="B492" s="308"/>
      <c r="C492" s="308"/>
      <c r="D492" s="272"/>
      <c r="E492" s="272"/>
      <c r="F492" s="275"/>
      <c r="G492" s="278"/>
      <c r="H492" s="15" t="s">
        <v>9</v>
      </c>
      <c r="I492" s="33">
        <v>44841</v>
      </c>
      <c r="J492" s="15" t="s">
        <v>10</v>
      </c>
      <c r="K492" s="47" t="s">
        <v>404</v>
      </c>
    </row>
    <row r="493" spans="1:11" ht="30" customHeight="1">
      <c r="A493" s="266"/>
      <c r="B493" s="308"/>
      <c r="C493" s="308"/>
      <c r="D493" s="272"/>
      <c r="E493" s="272"/>
      <c r="F493" s="276"/>
      <c r="G493" s="279"/>
      <c r="H493" s="29" t="s">
        <v>11</v>
      </c>
      <c r="I493" s="39">
        <v>44845</v>
      </c>
      <c r="J493" s="280" t="s">
        <v>12</v>
      </c>
      <c r="K493" s="281" t="s">
        <v>405</v>
      </c>
    </row>
    <row r="494" spans="1:11">
      <c r="A494" s="266"/>
      <c r="B494" s="308"/>
      <c r="C494" s="308"/>
      <c r="D494" s="272"/>
      <c r="E494" s="272"/>
      <c r="F494" s="15" t="s">
        <v>8</v>
      </c>
      <c r="G494" s="32">
        <v>65732510</v>
      </c>
      <c r="H494" s="15" t="s">
        <v>13</v>
      </c>
      <c r="I494" s="33">
        <v>44851</v>
      </c>
      <c r="J494" s="279"/>
      <c r="K494" s="282"/>
    </row>
    <row r="495" spans="1:11" ht="15.75" thickBot="1">
      <c r="A495" s="267"/>
      <c r="B495" s="309"/>
      <c r="C495" s="309"/>
      <c r="D495" s="273"/>
      <c r="E495" s="273"/>
      <c r="F495" s="10"/>
      <c r="G495" s="10"/>
      <c r="H495" s="11" t="s">
        <v>15</v>
      </c>
      <c r="I495" s="46" t="s">
        <v>25</v>
      </c>
      <c r="J495" s="11" t="s">
        <v>14</v>
      </c>
      <c r="K495" s="28">
        <v>44862</v>
      </c>
    </row>
    <row r="496" spans="1:11" ht="25.5" customHeight="1" thickBot="1">
      <c r="A496" s="262" t="s">
        <v>406</v>
      </c>
      <c r="B496" s="263"/>
      <c r="C496" s="263"/>
      <c r="D496" s="263"/>
      <c r="E496" s="263"/>
      <c r="F496" s="263"/>
      <c r="G496" s="263"/>
      <c r="H496" s="263"/>
      <c r="I496" s="263"/>
      <c r="J496" s="263"/>
      <c r="K496" s="264"/>
    </row>
    <row r="497" spans="1:11">
      <c r="A497" s="295" t="s">
        <v>20</v>
      </c>
      <c r="B497" s="298">
        <v>77720</v>
      </c>
      <c r="C497" s="298">
        <v>77720</v>
      </c>
      <c r="D497" s="301">
        <v>1</v>
      </c>
      <c r="E497" s="301">
        <v>297</v>
      </c>
      <c r="F497" s="304" t="s">
        <v>5</v>
      </c>
      <c r="G497" s="289" t="s">
        <v>407</v>
      </c>
      <c r="H497" s="16" t="s">
        <v>6</v>
      </c>
      <c r="I497" s="35">
        <v>18246419</v>
      </c>
      <c r="J497" s="16" t="s">
        <v>7</v>
      </c>
      <c r="K497" s="17" t="s">
        <v>408</v>
      </c>
    </row>
    <row r="498" spans="1:11" ht="24">
      <c r="A498" s="296"/>
      <c r="B498" s="299"/>
      <c r="C498" s="299"/>
      <c r="D498" s="302"/>
      <c r="E498" s="302"/>
      <c r="F498" s="305"/>
      <c r="G498" s="290"/>
      <c r="H498" s="18" t="s">
        <v>9</v>
      </c>
      <c r="I498" s="36">
        <v>44831</v>
      </c>
      <c r="J498" s="18" t="s">
        <v>10</v>
      </c>
      <c r="K498" s="37" t="s">
        <v>409</v>
      </c>
    </row>
    <row r="499" spans="1:11" ht="30">
      <c r="A499" s="296"/>
      <c r="B499" s="299"/>
      <c r="C499" s="299"/>
      <c r="D499" s="302"/>
      <c r="E499" s="302"/>
      <c r="F499" s="306"/>
      <c r="G499" s="291"/>
      <c r="H499" s="20" t="s">
        <v>11</v>
      </c>
      <c r="I499" s="36">
        <v>44833</v>
      </c>
      <c r="J499" s="292" t="s">
        <v>12</v>
      </c>
      <c r="K499" s="293" t="s">
        <v>410</v>
      </c>
    </row>
    <row r="500" spans="1:11">
      <c r="A500" s="296"/>
      <c r="B500" s="299"/>
      <c r="C500" s="299"/>
      <c r="D500" s="302"/>
      <c r="E500" s="302"/>
      <c r="F500" s="18" t="s">
        <v>8</v>
      </c>
      <c r="G500" s="35">
        <v>11971460</v>
      </c>
      <c r="H500" s="18" t="s">
        <v>13</v>
      </c>
      <c r="I500" s="36" t="s">
        <v>411</v>
      </c>
      <c r="J500" s="291"/>
      <c r="K500" s="294"/>
    </row>
    <row r="501" spans="1:11" ht="15.75" thickBot="1">
      <c r="A501" s="297"/>
      <c r="B501" s="300"/>
      <c r="C501" s="300"/>
      <c r="D501" s="303"/>
      <c r="E501" s="303"/>
      <c r="F501" s="21"/>
      <c r="G501" s="21"/>
      <c r="H501" s="22" t="s">
        <v>15</v>
      </c>
      <c r="I501" s="22" t="s">
        <v>25</v>
      </c>
      <c r="J501" s="22" t="s">
        <v>14</v>
      </c>
      <c r="K501" s="19">
        <v>44873</v>
      </c>
    </row>
    <row r="502" spans="1:11">
      <c r="A502" s="265" t="s">
        <v>20</v>
      </c>
      <c r="B502" s="307">
        <v>87600</v>
      </c>
      <c r="C502" s="307">
        <v>87600</v>
      </c>
      <c r="D502" s="271">
        <v>1</v>
      </c>
      <c r="E502" s="271">
        <v>121</v>
      </c>
      <c r="F502" s="274" t="s">
        <v>5</v>
      </c>
      <c r="G502" s="277" t="s">
        <v>118</v>
      </c>
      <c r="H502" s="14" t="s">
        <v>6</v>
      </c>
      <c r="I502" s="32">
        <v>18261094</v>
      </c>
      <c r="J502" s="14" t="s">
        <v>7</v>
      </c>
      <c r="K502" s="13" t="s">
        <v>412</v>
      </c>
    </row>
    <row r="503" spans="1:11" ht="25.5">
      <c r="A503" s="266"/>
      <c r="B503" s="308"/>
      <c r="C503" s="308"/>
      <c r="D503" s="272"/>
      <c r="E503" s="272"/>
      <c r="F503" s="275"/>
      <c r="G503" s="278"/>
      <c r="H503" s="15" t="s">
        <v>9</v>
      </c>
      <c r="I503" s="33">
        <v>44832</v>
      </c>
      <c r="J503" s="15" t="s">
        <v>10</v>
      </c>
      <c r="K503" s="47" t="s">
        <v>413</v>
      </c>
    </row>
    <row r="504" spans="1:11" ht="30">
      <c r="A504" s="266"/>
      <c r="B504" s="308"/>
      <c r="C504" s="308"/>
      <c r="D504" s="272"/>
      <c r="E504" s="272"/>
      <c r="F504" s="276"/>
      <c r="G504" s="279"/>
      <c r="H504" s="29" t="s">
        <v>11</v>
      </c>
      <c r="I504" s="33">
        <v>44837</v>
      </c>
      <c r="J504" s="280" t="s">
        <v>12</v>
      </c>
      <c r="K504" s="281" t="s">
        <v>414</v>
      </c>
    </row>
    <row r="505" spans="1:11">
      <c r="A505" s="266"/>
      <c r="B505" s="308"/>
      <c r="C505" s="308"/>
      <c r="D505" s="272"/>
      <c r="E505" s="272"/>
      <c r="F505" s="15" t="s">
        <v>8</v>
      </c>
      <c r="G505" s="32">
        <v>40689476</v>
      </c>
      <c r="H505" s="15" t="s">
        <v>13</v>
      </c>
      <c r="I505" s="33">
        <v>44838</v>
      </c>
      <c r="J505" s="279"/>
      <c r="K505" s="282"/>
    </row>
    <row r="506" spans="1:11" ht="15.75" thickBot="1">
      <c r="A506" s="267"/>
      <c r="B506" s="309"/>
      <c r="C506" s="309"/>
      <c r="D506" s="273"/>
      <c r="E506" s="273"/>
      <c r="F506" s="10"/>
      <c r="G506" s="10"/>
      <c r="H506" s="11" t="s">
        <v>15</v>
      </c>
      <c r="I506" s="46" t="s">
        <v>25</v>
      </c>
      <c r="J506" s="11" t="s">
        <v>14</v>
      </c>
      <c r="K506" s="28">
        <v>44868</v>
      </c>
    </row>
    <row r="507" spans="1:11">
      <c r="A507" s="295" t="s">
        <v>20</v>
      </c>
      <c r="B507" s="298">
        <v>78624</v>
      </c>
      <c r="C507" s="298">
        <v>78624</v>
      </c>
      <c r="D507" s="301">
        <v>1</v>
      </c>
      <c r="E507" s="301">
        <v>113</v>
      </c>
      <c r="F507" s="304" t="s">
        <v>5</v>
      </c>
      <c r="G507" s="289" t="s">
        <v>415</v>
      </c>
      <c r="H507" s="16" t="s">
        <v>6</v>
      </c>
      <c r="I507" s="35">
        <v>18361722</v>
      </c>
      <c r="J507" s="16" t="s">
        <v>7</v>
      </c>
      <c r="K507" s="17" t="s">
        <v>416</v>
      </c>
    </row>
    <row r="508" spans="1:11">
      <c r="A508" s="296"/>
      <c r="B508" s="299"/>
      <c r="C508" s="299"/>
      <c r="D508" s="302"/>
      <c r="E508" s="302"/>
      <c r="F508" s="305"/>
      <c r="G508" s="290"/>
      <c r="H508" s="18" t="s">
        <v>9</v>
      </c>
      <c r="I508" s="36">
        <v>44845</v>
      </c>
      <c r="J508" s="18" t="s">
        <v>10</v>
      </c>
      <c r="K508" s="37" t="s">
        <v>417</v>
      </c>
    </row>
    <row r="509" spans="1:11" ht="30">
      <c r="A509" s="296"/>
      <c r="B509" s="299"/>
      <c r="C509" s="299"/>
      <c r="D509" s="302"/>
      <c r="E509" s="302"/>
      <c r="F509" s="306"/>
      <c r="G509" s="291"/>
      <c r="H509" s="20" t="s">
        <v>11</v>
      </c>
      <c r="I509" s="36">
        <v>44848</v>
      </c>
      <c r="J509" s="292" t="s">
        <v>12</v>
      </c>
      <c r="K509" s="293" t="s">
        <v>418</v>
      </c>
    </row>
    <row r="510" spans="1:11">
      <c r="A510" s="296"/>
      <c r="B510" s="299"/>
      <c r="C510" s="299"/>
      <c r="D510" s="302"/>
      <c r="E510" s="302"/>
      <c r="F510" s="18" t="s">
        <v>8</v>
      </c>
      <c r="G510" s="35">
        <v>77213408</v>
      </c>
      <c r="H510" s="18" t="s">
        <v>13</v>
      </c>
      <c r="I510" s="36">
        <v>44868</v>
      </c>
      <c r="J510" s="291"/>
      <c r="K510" s="294"/>
    </row>
    <row r="511" spans="1:11" ht="15.75" thickBot="1">
      <c r="A511" s="297"/>
      <c r="B511" s="300"/>
      <c r="C511" s="300"/>
      <c r="D511" s="303"/>
      <c r="E511" s="303"/>
      <c r="F511" s="21"/>
      <c r="G511" s="21"/>
      <c r="H511" s="22" t="s">
        <v>15</v>
      </c>
      <c r="I511" s="22" t="s">
        <v>25</v>
      </c>
      <c r="J511" s="22" t="s">
        <v>14</v>
      </c>
      <c r="K511" s="19">
        <v>44889</v>
      </c>
    </row>
    <row r="512" spans="1:11">
      <c r="A512" s="265" t="s">
        <v>20</v>
      </c>
      <c r="B512" s="307">
        <v>19460</v>
      </c>
      <c r="C512" s="307">
        <v>19460</v>
      </c>
      <c r="D512" s="271">
        <v>1</v>
      </c>
      <c r="E512" s="271" t="s">
        <v>257</v>
      </c>
      <c r="F512" s="274" t="s">
        <v>5</v>
      </c>
      <c r="G512" s="277" t="s">
        <v>419</v>
      </c>
      <c r="H512" s="14" t="s">
        <v>6</v>
      </c>
      <c r="I512" s="32">
        <v>18509770</v>
      </c>
      <c r="J512" s="14" t="s">
        <v>7</v>
      </c>
      <c r="K512" s="13" t="s">
        <v>420</v>
      </c>
    </row>
    <row r="513" spans="1:11" ht="25.5">
      <c r="A513" s="266"/>
      <c r="B513" s="308"/>
      <c r="C513" s="308"/>
      <c r="D513" s="272"/>
      <c r="E513" s="272"/>
      <c r="F513" s="275"/>
      <c r="G513" s="278"/>
      <c r="H513" s="15" t="s">
        <v>9</v>
      </c>
      <c r="I513" s="33">
        <v>44861</v>
      </c>
      <c r="J513" s="15" t="s">
        <v>10</v>
      </c>
      <c r="K513" s="47" t="s">
        <v>421</v>
      </c>
    </row>
    <row r="514" spans="1:11" ht="30">
      <c r="A514" s="266"/>
      <c r="B514" s="308"/>
      <c r="C514" s="308"/>
      <c r="D514" s="272"/>
      <c r="E514" s="272"/>
      <c r="F514" s="276"/>
      <c r="G514" s="279"/>
      <c r="H514" s="29" t="s">
        <v>11</v>
      </c>
      <c r="I514" s="33">
        <v>44868</v>
      </c>
      <c r="J514" s="280" t="s">
        <v>12</v>
      </c>
      <c r="K514" s="281" t="s">
        <v>422</v>
      </c>
    </row>
    <row r="515" spans="1:11">
      <c r="A515" s="266"/>
      <c r="B515" s="308"/>
      <c r="C515" s="308"/>
      <c r="D515" s="272"/>
      <c r="E515" s="272"/>
      <c r="F515" s="15" t="s">
        <v>8</v>
      </c>
      <c r="G515" s="32">
        <v>5686776</v>
      </c>
      <c r="H515" s="15" t="s">
        <v>13</v>
      </c>
      <c r="I515" s="33">
        <v>44872</v>
      </c>
      <c r="J515" s="279"/>
      <c r="K515" s="282"/>
    </row>
    <row r="516" spans="1:11" ht="15.75" thickBot="1">
      <c r="A516" s="267"/>
      <c r="B516" s="309"/>
      <c r="C516" s="309"/>
      <c r="D516" s="273"/>
      <c r="E516" s="273"/>
      <c r="F516" s="10"/>
      <c r="G516" s="10"/>
      <c r="H516" s="11" t="s">
        <v>15</v>
      </c>
      <c r="I516" s="46" t="s">
        <v>25</v>
      </c>
      <c r="J516" s="11" t="s">
        <v>14</v>
      </c>
      <c r="K516" s="28">
        <v>44886</v>
      </c>
    </row>
    <row r="517" spans="1:11">
      <c r="A517" s="295" t="s">
        <v>20</v>
      </c>
      <c r="B517" s="298">
        <v>87220</v>
      </c>
      <c r="C517" s="298">
        <v>87220</v>
      </c>
      <c r="D517" s="301">
        <v>1</v>
      </c>
      <c r="E517" s="301">
        <v>328</v>
      </c>
      <c r="F517" s="304" t="s">
        <v>5</v>
      </c>
      <c r="G517" s="289" t="s">
        <v>423</v>
      </c>
      <c r="H517" s="16" t="s">
        <v>6</v>
      </c>
      <c r="I517" s="35">
        <v>18563473</v>
      </c>
      <c r="J517" s="16" t="s">
        <v>7</v>
      </c>
      <c r="K517" s="17" t="s">
        <v>424</v>
      </c>
    </row>
    <row r="518" spans="1:11" ht="36">
      <c r="A518" s="296"/>
      <c r="B518" s="299"/>
      <c r="C518" s="299"/>
      <c r="D518" s="302"/>
      <c r="E518" s="302"/>
      <c r="F518" s="305"/>
      <c r="G518" s="290"/>
      <c r="H518" s="18" t="s">
        <v>9</v>
      </c>
      <c r="I518" s="36">
        <v>44872</v>
      </c>
      <c r="J518" s="18" t="s">
        <v>10</v>
      </c>
      <c r="K518" s="37" t="s">
        <v>425</v>
      </c>
    </row>
    <row r="519" spans="1:11" ht="30">
      <c r="A519" s="296"/>
      <c r="B519" s="299"/>
      <c r="C519" s="299"/>
      <c r="D519" s="302"/>
      <c r="E519" s="302"/>
      <c r="F519" s="306"/>
      <c r="G519" s="291"/>
      <c r="H519" s="20" t="s">
        <v>11</v>
      </c>
      <c r="I519" s="36">
        <v>44874</v>
      </c>
      <c r="J519" s="292" t="s">
        <v>12</v>
      </c>
      <c r="K519" s="293" t="s">
        <v>192</v>
      </c>
    </row>
    <row r="520" spans="1:11">
      <c r="A520" s="296"/>
      <c r="B520" s="299"/>
      <c r="C520" s="299"/>
      <c r="D520" s="302"/>
      <c r="E520" s="302"/>
      <c r="F520" s="18" t="s">
        <v>8</v>
      </c>
      <c r="G520" s="35">
        <v>4863461</v>
      </c>
      <c r="H520" s="18" t="s">
        <v>13</v>
      </c>
      <c r="I520" s="36">
        <v>44875</v>
      </c>
      <c r="J520" s="291"/>
      <c r="K520" s="294"/>
    </row>
    <row r="521" spans="1:11" ht="15.75" thickBot="1">
      <c r="A521" s="297"/>
      <c r="B521" s="300"/>
      <c r="C521" s="300"/>
      <c r="D521" s="303"/>
      <c r="E521" s="303"/>
      <c r="F521" s="21"/>
      <c r="G521" s="21"/>
      <c r="H521" s="22" t="s">
        <v>15</v>
      </c>
      <c r="I521" s="22" t="s">
        <v>25</v>
      </c>
      <c r="J521" s="22" t="s">
        <v>14</v>
      </c>
      <c r="K521" s="19">
        <v>44887</v>
      </c>
    </row>
    <row r="522" spans="1:11">
      <c r="A522" s="265" t="s">
        <v>20</v>
      </c>
      <c r="B522" s="307">
        <v>87220</v>
      </c>
      <c r="C522" s="307">
        <v>87220</v>
      </c>
      <c r="D522" s="271">
        <v>1</v>
      </c>
      <c r="E522" s="271" t="s">
        <v>270</v>
      </c>
      <c r="F522" s="274" t="s">
        <v>5</v>
      </c>
      <c r="G522" s="277" t="s">
        <v>423</v>
      </c>
      <c r="H522" s="14" t="s">
        <v>6</v>
      </c>
      <c r="I522" s="32">
        <v>18563473</v>
      </c>
      <c r="J522" s="14" t="s">
        <v>7</v>
      </c>
      <c r="K522" s="13" t="s">
        <v>426</v>
      </c>
    </row>
    <row r="523" spans="1:11" ht="36">
      <c r="A523" s="266"/>
      <c r="B523" s="308"/>
      <c r="C523" s="308"/>
      <c r="D523" s="272"/>
      <c r="E523" s="272"/>
      <c r="F523" s="275"/>
      <c r="G523" s="278"/>
      <c r="H523" s="15" t="s">
        <v>9</v>
      </c>
      <c r="I523" s="33">
        <v>44872</v>
      </c>
      <c r="J523" s="15" t="s">
        <v>10</v>
      </c>
      <c r="K523" s="34" t="s">
        <v>425</v>
      </c>
    </row>
    <row r="524" spans="1:11" ht="30">
      <c r="A524" s="266"/>
      <c r="B524" s="308"/>
      <c r="C524" s="308"/>
      <c r="D524" s="272"/>
      <c r="E524" s="272"/>
      <c r="F524" s="276"/>
      <c r="G524" s="279"/>
      <c r="H524" s="29" t="s">
        <v>11</v>
      </c>
      <c r="I524" s="33">
        <v>44874</v>
      </c>
      <c r="J524" s="280" t="s">
        <v>12</v>
      </c>
      <c r="K524" s="281" t="s">
        <v>192</v>
      </c>
    </row>
    <row r="525" spans="1:11">
      <c r="A525" s="266"/>
      <c r="B525" s="308"/>
      <c r="C525" s="308"/>
      <c r="D525" s="272"/>
      <c r="E525" s="272"/>
      <c r="F525" s="15" t="s">
        <v>8</v>
      </c>
      <c r="G525" s="32">
        <v>4863461</v>
      </c>
      <c r="H525" s="15" t="s">
        <v>13</v>
      </c>
      <c r="I525" s="33">
        <v>44875</v>
      </c>
      <c r="J525" s="279"/>
      <c r="K525" s="282"/>
    </row>
    <row r="526" spans="1:11" ht="15.75" thickBot="1">
      <c r="A526" s="267"/>
      <c r="B526" s="309"/>
      <c r="C526" s="309"/>
      <c r="D526" s="273"/>
      <c r="E526" s="273"/>
      <c r="F526" s="10"/>
      <c r="G526" s="10"/>
      <c r="H526" s="11" t="s">
        <v>15</v>
      </c>
      <c r="I526" s="46" t="s">
        <v>25</v>
      </c>
      <c r="J526" s="11" t="s">
        <v>14</v>
      </c>
      <c r="K526" s="28">
        <v>44887</v>
      </c>
    </row>
    <row r="527" spans="1:11">
      <c r="A527" s="295" t="s">
        <v>20</v>
      </c>
      <c r="B527" s="298">
        <v>72674</v>
      </c>
      <c r="C527" s="298">
        <v>72674</v>
      </c>
      <c r="D527" s="301">
        <v>1</v>
      </c>
      <c r="E527" s="301">
        <v>328</v>
      </c>
      <c r="F527" s="304" t="s">
        <v>5</v>
      </c>
      <c r="G527" s="289" t="s">
        <v>427</v>
      </c>
      <c r="H527" s="16" t="s">
        <v>6</v>
      </c>
      <c r="I527" s="35">
        <v>18564593</v>
      </c>
      <c r="J527" s="16" t="s">
        <v>7</v>
      </c>
      <c r="K527" s="17" t="s">
        <v>428</v>
      </c>
    </row>
    <row r="528" spans="1:11" ht="24">
      <c r="A528" s="296"/>
      <c r="B528" s="299"/>
      <c r="C528" s="299"/>
      <c r="D528" s="302"/>
      <c r="E528" s="302"/>
      <c r="F528" s="305"/>
      <c r="G528" s="290"/>
      <c r="H528" s="18" t="s">
        <v>9</v>
      </c>
      <c r="I528" s="36">
        <v>44872</v>
      </c>
      <c r="J528" s="18" t="s">
        <v>10</v>
      </c>
      <c r="K528" s="37" t="s">
        <v>429</v>
      </c>
    </row>
    <row r="529" spans="1:11" ht="30">
      <c r="A529" s="296"/>
      <c r="B529" s="299"/>
      <c r="C529" s="299"/>
      <c r="D529" s="302"/>
      <c r="E529" s="302"/>
      <c r="F529" s="306"/>
      <c r="G529" s="291"/>
      <c r="H529" s="20" t="s">
        <v>11</v>
      </c>
      <c r="I529" s="36">
        <v>44874</v>
      </c>
      <c r="J529" s="292" t="s">
        <v>12</v>
      </c>
      <c r="K529" s="293" t="s">
        <v>430</v>
      </c>
    </row>
    <row r="530" spans="1:11">
      <c r="A530" s="296"/>
      <c r="B530" s="299"/>
      <c r="C530" s="299"/>
      <c r="D530" s="302"/>
      <c r="E530" s="302"/>
      <c r="F530" s="18" t="s">
        <v>8</v>
      </c>
      <c r="G530" s="35">
        <v>39525503</v>
      </c>
      <c r="H530" s="18" t="s">
        <v>13</v>
      </c>
      <c r="I530" s="36">
        <v>44876</v>
      </c>
      <c r="J530" s="291"/>
      <c r="K530" s="294"/>
    </row>
    <row r="531" spans="1:11" ht="15.75" thickBot="1">
      <c r="A531" s="297"/>
      <c r="B531" s="300"/>
      <c r="C531" s="300"/>
      <c r="D531" s="303"/>
      <c r="E531" s="303"/>
      <c r="F531" s="21"/>
      <c r="G531" s="21"/>
      <c r="H531" s="22" t="s">
        <v>15</v>
      </c>
      <c r="I531" s="22" t="s">
        <v>25</v>
      </c>
      <c r="J531" s="22" t="s">
        <v>14</v>
      </c>
      <c r="K531" s="19">
        <v>44889</v>
      </c>
    </row>
    <row r="532" spans="1:11">
      <c r="A532" s="265" t="s">
        <v>20</v>
      </c>
      <c r="B532" s="307">
        <v>65990</v>
      </c>
      <c r="C532" s="307">
        <v>65990</v>
      </c>
      <c r="D532" s="271">
        <v>1</v>
      </c>
      <c r="E532" s="271">
        <v>199</v>
      </c>
      <c r="F532" s="274" t="s">
        <v>5</v>
      </c>
      <c r="G532" s="277" t="s">
        <v>431</v>
      </c>
      <c r="H532" s="14" t="s">
        <v>6</v>
      </c>
      <c r="I532" s="32">
        <v>18492878</v>
      </c>
      <c r="J532" s="14" t="s">
        <v>7</v>
      </c>
      <c r="K532" s="13" t="s">
        <v>432</v>
      </c>
    </row>
    <row r="533" spans="1:11" ht="25.5">
      <c r="A533" s="266"/>
      <c r="B533" s="308"/>
      <c r="C533" s="308"/>
      <c r="D533" s="272"/>
      <c r="E533" s="272"/>
      <c r="F533" s="275"/>
      <c r="G533" s="278"/>
      <c r="H533" s="15" t="s">
        <v>9</v>
      </c>
      <c r="I533" s="33">
        <v>44861</v>
      </c>
      <c r="J533" s="15" t="s">
        <v>10</v>
      </c>
      <c r="K533" s="43" t="s">
        <v>433</v>
      </c>
    </row>
    <row r="534" spans="1:11" ht="30">
      <c r="A534" s="266"/>
      <c r="B534" s="308"/>
      <c r="C534" s="308"/>
      <c r="D534" s="272"/>
      <c r="E534" s="272"/>
      <c r="F534" s="276"/>
      <c r="G534" s="279"/>
      <c r="H534" s="29" t="s">
        <v>11</v>
      </c>
      <c r="I534" s="33">
        <v>44867</v>
      </c>
      <c r="J534" s="280" t="s">
        <v>12</v>
      </c>
      <c r="K534" s="281" t="s">
        <v>434</v>
      </c>
    </row>
    <row r="535" spans="1:11">
      <c r="A535" s="266"/>
      <c r="B535" s="308"/>
      <c r="C535" s="308"/>
      <c r="D535" s="272"/>
      <c r="E535" s="272"/>
      <c r="F535" s="15" t="s">
        <v>8</v>
      </c>
      <c r="G535" s="32">
        <v>81589379</v>
      </c>
      <c r="H535" s="15" t="s">
        <v>13</v>
      </c>
      <c r="I535" s="33">
        <v>44875</v>
      </c>
      <c r="J535" s="279"/>
      <c r="K535" s="282"/>
    </row>
    <row r="536" spans="1:11" ht="15.75" thickBot="1">
      <c r="A536" s="267"/>
      <c r="B536" s="309"/>
      <c r="C536" s="309"/>
      <c r="D536" s="273"/>
      <c r="E536" s="273"/>
      <c r="F536" s="10"/>
      <c r="G536" s="10"/>
      <c r="H536" s="11" t="s">
        <v>15</v>
      </c>
      <c r="I536" s="46" t="s">
        <v>25</v>
      </c>
      <c r="J536" s="11" t="s">
        <v>14</v>
      </c>
      <c r="K536" s="33">
        <v>44889</v>
      </c>
    </row>
    <row r="537" spans="1:11">
      <c r="A537" s="295" t="s">
        <v>20</v>
      </c>
      <c r="B537" s="298">
        <v>38650</v>
      </c>
      <c r="C537" s="298">
        <v>38650</v>
      </c>
      <c r="D537" s="301">
        <v>1</v>
      </c>
      <c r="E537" s="301">
        <v>121</v>
      </c>
      <c r="F537" s="304" t="s">
        <v>5</v>
      </c>
      <c r="G537" s="289" t="s">
        <v>435</v>
      </c>
      <c r="H537" s="16" t="s">
        <v>6</v>
      </c>
      <c r="I537" s="35">
        <v>18586937</v>
      </c>
      <c r="J537" s="16" t="s">
        <v>7</v>
      </c>
      <c r="K537" s="17" t="s">
        <v>436</v>
      </c>
    </row>
    <row r="538" spans="1:11">
      <c r="A538" s="296"/>
      <c r="B538" s="299"/>
      <c r="C538" s="299"/>
      <c r="D538" s="302"/>
      <c r="E538" s="302"/>
      <c r="F538" s="305"/>
      <c r="G538" s="290"/>
      <c r="H538" s="18" t="s">
        <v>9</v>
      </c>
      <c r="I538" s="36">
        <v>44874</v>
      </c>
      <c r="J538" s="18" t="s">
        <v>10</v>
      </c>
      <c r="K538" s="37" t="s">
        <v>437</v>
      </c>
    </row>
    <row r="539" spans="1:11" ht="30">
      <c r="A539" s="296"/>
      <c r="B539" s="299"/>
      <c r="C539" s="299"/>
      <c r="D539" s="302"/>
      <c r="E539" s="302"/>
      <c r="F539" s="306"/>
      <c r="G539" s="291"/>
      <c r="H539" s="20" t="s">
        <v>11</v>
      </c>
      <c r="I539" s="36">
        <v>44876</v>
      </c>
      <c r="J539" s="292" t="s">
        <v>12</v>
      </c>
      <c r="K539" s="293" t="s">
        <v>438</v>
      </c>
    </row>
    <row r="540" spans="1:11">
      <c r="A540" s="296"/>
      <c r="B540" s="299"/>
      <c r="C540" s="299"/>
      <c r="D540" s="302"/>
      <c r="E540" s="302"/>
      <c r="F540" s="18" t="s">
        <v>8</v>
      </c>
      <c r="G540" s="35">
        <v>8350132</v>
      </c>
      <c r="H540" s="18" t="s">
        <v>13</v>
      </c>
      <c r="I540" s="36">
        <v>44879</v>
      </c>
      <c r="J540" s="291"/>
      <c r="K540" s="294"/>
    </row>
    <row r="541" spans="1:11" ht="15.75" thickBot="1">
      <c r="A541" s="297"/>
      <c r="B541" s="300"/>
      <c r="C541" s="300"/>
      <c r="D541" s="303"/>
      <c r="E541" s="303"/>
      <c r="F541" s="21"/>
      <c r="G541" s="21"/>
      <c r="H541" s="22" t="s">
        <v>15</v>
      </c>
      <c r="I541" s="22" t="s">
        <v>25</v>
      </c>
      <c r="J541" s="22" t="s">
        <v>14</v>
      </c>
      <c r="K541" s="19">
        <v>44893</v>
      </c>
    </row>
    <row r="542" spans="1:11" ht="25.5" customHeight="1" thickBot="1">
      <c r="A542" s="262" t="s">
        <v>439</v>
      </c>
      <c r="B542" s="263"/>
      <c r="C542" s="263"/>
      <c r="D542" s="263"/>
      <c r="E542" s="263"/>
      <c r="F542" s="263"/>
      <c r="G542" s="263"/>
      <c r="H542" s="263"/>
      <c r="I542" s="263"/>
      <c r="J542" s="263"/>
      <c r="K542" s="264"/>
    </row>
    <row r="543" spans="1:11">
      <c r="A543" s="265" t="s">
        <v>20</v>
      </c>
      <c r="B543" s="307">
        <v>75000</v>
      </c>
      <c r="C543" s="307">
        <v>75000</v>
      </c>
      <c r="D543" s="271">
        <v>1</v>
      </c>
      <c r="E543" s="271">
        <v>297</v>
      </c>
      <c r="F543" s="274" t="s">
        <v>5</v>
      </c>
      <c r="G543" s="277" t="s">
        <v>440</v>
      </c>
      <c r="H543" s="14" t="s">
        <v>6</v>
      </c>
      <c r="I543" s="41">
        <v>18261078</v>
      </c>
      <c r="J543" s="14" t="s">
        <v>7</v>
      </c>
      <c r="K543" s="13" t="s">
        <v>441</v>
      </c>
    </row>
    <row r="544" spans="1:11" ht="38.25">
      <c r="A544" s="266"/>
      <c r="B544" s="308"/>
      <c r="C544" s="308"/>
      <c r="D544" s="272"/>
      <c r="E544" s="272"/>
      <c r="F544" s="275"/>
      <c r="G544" s="278"/>
      <c r="H544" s="15" t="s">
        <v>9</v>
      </c>
      <c r="I544" s="42">
        <v>44832</v>
      </c>
      <c r="J544" s="15" t="s">
        <v>10</v>
      </c>
      <c r="K544" s="47" t="s">
        <v>442</v>
      </c>
    </row>
    <row r="545" spans="1:11" ht="30">
      <c r="A545" s="266"/>
      <c r="B545" s="308"/>
      <c r="C545" s="308"/>
      <c r="D545" s="272"/>
      <c r="E545" s="272"/>
      <c r="F545" s="276"/>
      <c r="G545" s="279"/>
      <c r="H545" s="29" t="s">
        <v>11</v>
      </c>
      <c r="I545" s="42">
        <v>44834</v>
      </c>
      <c r="J545" s="280" t="s">
        <v>12</v>
      </c>
      <c r="K545" s="281" t="s">
        <v>443</v>
      </c>
    </row>
    <row r="546" spans="1:11">
      <c r="A546" s="266"/>
      <c r="B546" s="308"/>
      <c r="C546" s="308"/>
      <c r="D546" s="272"/>
      <c r="E546" s="272"/>
      <c r="F546" s="15" t="s">
        <v>8</v>
      </c>
      <c r="G546" s="32">
        <v>87516837</v>
      </c>
      <c r="H546" s="15" t="s">
        <v>13</v>
      </c>
      <c r="I546" s="33">
        <v>44840</v>
      </c>
      <c r="J546" s="279"/>
      <c r="K546" s="282"/>
    </row>
    <row r="547" spans="1:11" ht="15.75" thickBot="1">
      <c r="A547" s="267"/>
      <c r="B547" s="309"/>
      <c r="C547" s="309"/>
      <c r="D547" s="273"/>
      <c r="E547" s="273"/>
      <c r="F547" s="10"/>
      <c r="G547" s="10"/>
      <c r="H547" s="11" t="s">
        <v>15</v>
      </c>
      <c r="I547" s="46" t="s">
        <v>25</v>
      </c>
      <c r="J547" s="11" t="s">
        <v>14</v>
      </c>
      <c r="K547" s="28">
        <v>44896</v>
      </c>
    </row>
    <row r="548" spans="1:11">
      <c r="A548" s="295" t="s">
        <v>20</v>
      </c>
      <c r="B548" s="298">
        <v>67500</v>
      </c>
      <c r="C548" s="298">
        <v>67500</v>
      </c>
      <c r="D548" s="301">
        <v>1</v>
      </c>
      <c r="E548" s="301">
        <v>171</v>
      </c>
      <c r="F548" s="304" t="s">
        <v>5</v>
      </c>
      <c r="G548" s="289" t="s">
        <v>27</v>
      </c>
      <c r="H548" s="16" t="s">
        <v>6</v>
      </c>
      <c r="I548" s="35">
        <v>17388589</v>
      </c>
      <c r="J548" s="16" t="s">
        <v>7</v>
      </c>
      <c r="K548" s="17" t="s">
        <v>444</v>
      </c>
    </row>
    <row r="549" spans="1:11" ht="24">
      <c r="A549" s="296"/>
      <c r="B549" s="299"/>
      <c r="C549" s="299"/>
      <c r="D549" s="302"/>
      <c r="E549" s="302"/>
      <c r="F549" s="305"/>
      <c r="G549" s="290"/>
      <c r="H549" s="18" t="s">
        <v>9</v>
      </c>
      <c r="I549" s="36">
        <v>44713</v>
      </c>
      <c r="J549" s="18" t="s">
        <v>10</v>
      </c>
      <c r="K549" s="37" t="s">
        <v>445</v>
      </c>
    </row>
    <row r="550" spans="1:11" ht="30">
      <c r="A550" s="296"/>
      <c r="B550" s="299"/>
      <c r="C550" s="299"/>
      <c r="D550" s="302"/>
      <c r="E550" s="302"/>
      <c r="F550" s="306"/>
      <c r="G550" s="291"/>
      <c r="H550" s="20" t="s">
        <v>11</v>
      </c>
      <c r="I550" s="36">
        <v>44715</v>
      </c>
      <c r="J550" s="292" t="s">
        <v>12</v>
      </c>
      <c r="K550" s="293" t="s">
        <v>446</v>
      </c>
    </row>
    <row r="551" spans="1:11">
      <c r="A551" s="296"/>
      <c r="B551" s="299"/>
      <c r="C551" s="299"/>
      <c r="D551" s="302"/>
      <c r="E551" s="302"/>
      <c r="F551" s="18" t="s">
        <v>8</v>
      </c>
      <c r="G551" s="18">
        <v>9302306</v>
      </c>
      <c r="H551" s="18" t="s">
        <v>13</v>
      </c>
      <c r="I551" s="36">
        <v>44722</v>
      </c>
      <c r="J551" s="291"/>
      <c r="K551" s="294"/>
    </row>
    <row r="552" spans="1:11" ht="15.75" thickBot="1">
      <c r="A552" s="297"/>
      <c r="B552" s="300"/>
      <c r="C552" s="300"/>
      <c r="D552" s="303"/>
      <c r="E552" s="303"/>
      <c r="F552" s="21"/>
      <c r="G552" s="21"/>
      <c r="H552" s="22" t="s">
        <v>15</v>
      </c>
      <c r="I552" s="22" t="s">
        <v>25</v>
      </c>
      <c r="J552" s="22" t="s">
        <v>14</v>
      </c>
      <c r="K552" s="19">
        <v>44916</v>
      </c>
    </row>
    <row r="553" spans="1:11">
      <c r="A553" s="265" t="s">
        <v>20</v>
      </c>
      <c r="B553" s="307">
        <v>69550</v>
      </c>
      <c r="C553" s="307">
        <v>69550</v>
      </c>
      <c r="D553" s="271">
        <v>1</v>
      </c>
      <c r="E553" s="271" t="s">
        <v>447</v>
      </c>
      <c r="F553" s="274" t="s">
        <v>5</v>
      </c>
      <c r="G553" s="277" t="s">
        <v>139</v>
      </c>
      <c r="H553" s="14" t="s">
        <v>6</v>
      </c>
      <c r="I553" s="41">
        <v>18466389</v>
      </c>
      <c r="J553" s="14" t="s">
        <v>7</v>
      </c>
      <c r="K553" s="13" t="s">
        <v>448</v>
      </c>
    </row>
    <row r="554" spans="1:11" ht="24">
      <c r="A554" s="266"/>
      <c r="B554" s="308"/>
      <c r="C554" s="308"/>
      <c r="D554" s="272"/>
      <c r="E554" s="272"/>
      <c r="F554" s="275"/>
      <c r="G554" s="278"/>
      <c r="H554" s="15" t="s">
        <v>9</v>
      </c>
      <c r="I554" s="42">
        <v>44858</v>
      </c>
      <c r="J554" s="15" t="s">
        <v>10</v>
      </c>
      <c r="K554" s="34" t="s">
        <v>449</v>
      </c>
    </row>
    <row r="555" spans="1:11" ht="30">
      <c r="A555" s="266"/>
      <c r="B555" s="308"/>
      <c r="C555" s="308"/>
      <c r="D555" s="272"/>
      <c r="E555" s="272"/>
      <c r="F555" s="276"/>
      <c r="G555" s="279"/>
      <c r="H555" s="29" t="s">
        <v>11</v>
      </c>
      <c r="I555" s="42">
        <v>44861</v>
      </c>
      <c r="J555" s="280" t="s">
        <v>12</v>
      </c>
      <c r="K555" s="281" t="s">
        <v>450</v>
      </c>
    </row>
    <row r="556" spans="1:11">
      <c r="A556" s="266"/>
      <c r="B556" s="308"/>
      <c r="C556" s="308"/>
      <c r="D556" s="272"/>
      <c r="E556" s="272"/>
      <c r="F556" s="15" t="s">
        <v>8</v>
      </c>
      <c r="G556" s="50" t="s">
        <v>451</v>
      </c>
      <c r="H556" s="15" t="s">
        <v>13</v>
      </c>
      <c r="I556" s="33">
        <v>44868</v>
      </c>
      <c r="J556" s="279"/>
      <c r="K556" s="282"/>
    </row>
    <row r="557" spans="1:11" ht="15.75" thickBot="1">
      <c r="A557" s="267"/>
      <c r="B557" s="309"/>
      <c r="C557" s="309"/>
      <c r="D557" s="273"/>
      <c r="E557" s="273"/>
      <c r="F557" s="10"/>
      <c r="G557" s="10"/>
      <c r="H557" s="11" t="s">
        <v>15</v>
      </c>
      <c r="I557" s="46" t="s">
        <v>25</v>
      </c>
      <c r="J557" s="11" t="s">
        <v>14</v>
      </c>
      <c r="K557" s="28">
        <v>44897</v>
      </c>
    </row>
    <row r="558" spans="1:11">
      <c r="A558" s="295" t="s">
        <v>20</v>
      </c>
      <c r="B558" s="298">
        <v>73500</v>
      </c>
      <c r="C558" s="298">
        <v>73500</v>
      </c>
      <c r="D558" s="301">
        <v>1</v>
      </c>
      <c r="E558" s="301">
        <v>322</v>
      </c>
      <c r="F558" s="304" t="s">
        <v>5</v>
      </c>
      <c r="G558" s="289" t="s">
        <v>139</v>
      </c>
      <c r="H558" s="16" t="s">
        <v>6</v>
      </c>
      <c r="I558" s="35">
        <v>18360092</v>
      </c>
      <c r="J558" s="16" t="s">
        <v>7</v>
      </c>
      <c r="K558" s="17" t="s">
        <v>452</v>
      </c>
    </row>
    <row r="559" spans="1:11" ht="24">
      <c r="A559" s="296"/>
      <c r="B559" s="299"/>
      <c r="C559" s="299"/>
      <c r="D559" s="302"/>
      <c r="E559" s="302"/>
      <c r="F559" s="305"/>
      <c r="G559" s="290"/>
      <c r="H559" s="18" t="s">
        <v>9</v>
      </c>
      <c r="I559" s="36">
        <v>44845</v>
      </c>
      <c r="J559" s="18" t="s">
        <v>10</v>
      </c>
      <c r="K559" s="37" t="s">
        <v>453</v>
      </c>
    </row>
    <row r="560" spans="1:11" ht="30">
      <c r="A560" s="296"/>
      <c r="B560" s="299"/>
      <c r="C560" s="299"/>
      <c r="D560" s="302"/>
      <c r="E560" s="302"/>
      <c r="F560" s="306"/>
      <c r="G560" s="291"/>
      <c r="H560" s="20" t="s">
        <v>11</v>
      </c>
      <c r="I560" s="36">
        <v>44848</v>
      </c>
      <c r="J560" s="292" t="s">
        <v>12</v>
      </c>
      <c r="K560" s="293" t="s">
        <v>454</v>
      </c>
    </row>
    <row r="561" spans="1:11">
      <c r="A561" s="296"/>
      <c r="B561" s="299"/>
      <c r="C561" s="299"/>
      <c r="D561" s="302"/>
      <c r="E561" s="302"/>
      <c r="F561" s="18" t="s">
        <v>8</v>
      </c>
      <c r="G561" s="18">
        <v>62869396</v>
      </c>
      <c r="H561" s="18" t="s">
        <v>13</v>
      </c>
      <c r="I561" s="36">
        <v>44855</v>
      </c>
      <c r="J561" s="291"/>
      <c r="K561" s="294"/>
    </row>
    <row r="562" spans="1:11" ht="15.75" thickBot="1">
      <c r="A562" s="297"/>
      <c r="B562" s="300"/>
      <c r="C562" s="300"/>
      <c r="D562" s="303"/>
      <c r="E562" s="303"/>
      <c r="F562" s="21"/>
      <c r="G562" s="21"/>
      <c r="H562" s="22" t="s">
        <v>15</v>
      </c>
      <c r="I562" s="22" t="s">
        <v>25</v>
      </c>
      <c r="J562" s="22" t="s">
        <v>14</v>
      </c>
      <c r="K562" s="19">
        <v>44903</v>
      </c>
    </row>
    <row r="563" spans="1:11">
      <c r="A563" s="265" t="s">
        <v>20</v>
      </c>
      <c r="B563" s="307">
        <v>89491</v>
      </c>
      <c r="C563" s="307">
        <v>89491</v>
      </c>
      <c r="D563" s="271">
        <v>1</v>
      </c>
      <c r="E563" s="271" t="s">
        <v>350</v>
      </c>
      <c r="F563" s="274" t="s">
        <v>5</v>
      </c>
      <c r="G563" s="277" t="s">
        <v>283</v>
      </c>
      <c r="H563" s="14" t="s">
        <v>6</v>
      </c>
      <c r="I563" s="41">
        <v>18529860</v>
      </c>
      <c r="J563" s="14" t="s">
        <v>7</v>
      </c>
      <c r="K563" s="13" t="s">
        <v>455</v>
      </c>
    </row>
    <row r="564" spans="1:11" ht="24">
      <c r="A564" s="266"/>
      <c r="B564" s="308"/>
      <c r="C564" s="308"/>
      <c r="D564" s="272"/>
      <c r="E564" s="272"/>
      <c r="F564" s="275"/>
      <c r="G564" s="278"/>
      <c r="H564" s="15" t="s">
        <v>9</v>
      </c>
      <c r="I564" s="42">
        <v>44868</v>
      </c>
      <c r="J564" s="15" t="s">
        <v>10</v>
      </c>
      <c r="K564" s="38" t="s">
        <v>456</v>
      </c>
    </row>
    <row r="565" spans="1:11" ht="30">
      <c r="A565" s="266"/>
      <c r="B565" s="308"/>
      <c r="C565" s="308"/>
      <c r="D565" s="272"/>
      <c r="E565" s="272"/>
      <c r="F565" s="276"/>
      <c r="G565" s="279"/>
      <c r="H565" s="29" t="s">
        <v>11</v>
      </c>
      <c r="I565" s="49" t="s">
        <v>457</v>
      </c>
      <c r="J565" s="280" t="s">
        <v>12</v>
      </c>
      <c r="K565" s="281" t="s">
        <v>458</v>
      </c>
    </row>
    <row r="566" spans="1:11">
      <c r="A566" s="266"/>
      <c r="B566" s="308"/>
      <c r="C566" s="308"/>
      <c r="D566" s="272"/>
      <c r="E566" s="272"/>
      <c r="F566" s="15" t="s">
        <v>8</v>
      </c>
      <c r="G566" s="32">
        <v>76808548</v>
      </c>
      <c r="H566" s="15" t="s">
        <v>13</v>
      </c>
      <c r="I566" s="33">
        <v>44874</v>
      </c>
      <c r="J566" s="279"/>
      <c r="K566" s="282"/>
    </row>
    <row r="567" spans="1:11" ht="15.75" thickBot="1">
      <c r="A567" s="267"/>
      <c r="B567" s="309"/>
      <c r="C567" s="309"/>
      <c r="D567" s="273"/>
      <c r="E567" s="273"/>
      <c r="F567" s="10"/>
      <c r="G567" s="10"/>
      <c r="H567" s="11" t="s">
        <v>15</v>
      </c>
      <c r="I567" s="46" t="s">
        <v>25</v>
      </c>
      <c r="J567" s="11" t="s">
        <v>14</v>
      </c>
      <c r="K567" s="33">
        <v>44897</v>
      </c>
    </row>
    <row r="568" spans="1:11">
      <c r="A568" s="295" t="s">
        <v>20</v>
      </c>
      <c r="B568" s="298">
        <v>88897</v>
      </c>
      <c r="C568" s="298">
        <v>88897</v>
      </c>
      <c r="D568" s="301">
        <v>1</v>
      </c>
      <c r="E568" s="301">
        <v>158</v>
      </c>
      <c r="F568" s="304" t="s">
        <v>5</v>
      </c>
      <c r="G568" s="289" t="s">
        <v>459</v>
      </c>
      <c r="H568" s="16" t="s">
        <v>6</v>
      </c>
      <c r="I568" s="35">
        <v>18317936</v>
      </c>
      <c r="J568" s="16" t="s">
        <v>7</v>
      </c>
      <c r="K568" s="17" t="s">
        <v>460</v>
      </c>
    </row>
    <row r="569" spans="1:11">
      <c r="A569" s="296"/>
      <c r="B569" s="299"/>
      <c r="C569" s="299"/>
      <c r="D569" s="302"/>
      <c r="E569" s="302"/>
      <c r="F569" s="305"/>
      <c r="G569" s="290"/>
      <c r="H569" s="18" t="s">
        <v>9</v>
      </c>
      <c r="I569" s="36">
        <v>44839</v>
      </c>
      <c r="J569" s="18" t="s">
        <v>10</v>
      </c>
      <c r="K569" s="37" t="s">
        <v>461</v>
      </c>
    </row>
    <row r="570" spans="1:11" ht="30">
      <c r="A570" s="296"/>
      <c r="B570" s="299"/>
      <c r="C570" s="299"/>
      <c r="D570" s="302"/>
      <c r="E570" s="302"/>
      <c r="F570" s="306"/>
      <c r="G570" s="291"/>
      <c r="H570" s="20" t="s">
        <v>11</v>
      </c>
      <c r="I570" s="36">
        <v>44841</v>
      </c>
      <c r="J570" s="292" t="s">
        <v>12</v>
      </c>
      <c r="K570" s="293" t="s">
        <v>462</v>
      </c>
    </row>
    <row r="571" spans="1:11">
      <c r="A571" s="296"/>
      <c r="B571" s="299"/>
      <c r="C571" s="299"/>
      <c r="D571" s="302"/>
      <c r="E571" s="302"/>
      <c r="F571" s="18" t="s">
        <v>8</v>
      </c>
      <c r="G571" s="18">
        <v>24408999</v>
      </c>
      <c r="H571" s="18" t="s">
        <v>13</v>
      </c>
      <c r="I571" s="36">
        <v>44855</v>
      </c>
      <c r="J571" s="291"/>
      <c r="K571" s="294"/>
    </row>
    <row r="572" spans="1:11" ht="15.75" thickBot="1">
      <c r="A572" s="297"/>
      <c r="B572" s="300"/>
      <c r="C572" s="300"/>
      <c r="D572" s="303"/>
      <c r="E572" s="303"/>
      <c r="F572" s="21"/>
      <c r="G572" s="21"/>
      <c r="H572" s="22" t="s">
        <v>15</v>
      </c>
      <c r="I572" s="22" t="s">
        <v>25</v>
      </c>
      <c r="J572" s="22" t="s">
        <v>14</v>
      </c>
      <c r="K572" s="19">
        <v>44901</v>
      </c>
    </row>
    <row r="573" spans="1:11">
      <c r="A573" s="265" t="s">
        <v>20</v>
      </c>
      <c r="B573" s="307">
        <v>48750</v>
      </c>
      <c r="C573" s="307">
        <v>48750</v>
      </c>
      <c r="D573" s="271">
        <v>1</v>
      </c>
      <c r="E573" s="271" t="s">
        <v>463</v>
      </c>
      <c r="F573" s="274" t="s">
        <v>5</v>
      </c>
      <c r="G573" s="277" t="s">
        <v>266</v>
      </c>
      <c r="H573" s="14" t="s">
        <v>6</v>
      </c>
      <c r="I573" s="41">
        <v>18599893</v>
      </c>
      <c r="J573" s="14" t="s">
        <v>7</v>
      </c>
      <c r="K573" s="13" t="s">
        <v>464</v>
      </c>
    </row>
    <row r="574" spans="1:11" ht="24">
      <c r="A574" s="266"/>
      <c r="B574" s="308"/>
      <c r="C574" s="308"/>
      <c r="D574" s="272"/>
      <c r="E574" s="272"/>
      <c r="F574" s="275"/>
      <c r="G574" s="278"/>
      <c r="H574" s="15" t="s">
        <v>9</v>
      </c>
      <c r="I574" s="42">
        <v>44875</v>
      </c>
      <c r="J574" s="15" t="s">
        <v>10</v>
      </c>
      <c r="K574" s="38" t="s">
        <v>465</v>
      </c>
    </row>
    <row r="575" spans="1:11" ht="30">
      <c r="A575" s="266"/>
      <c r="B575" s="308"/>
      <c r="C575" s="308"/>
      <c r="D575" s="272"/>
      <c r="E575" s="272"/>
      <c r="F575" s="276"/>
      <c r="G575" s="279"/>
      <c r="H575" s="29" t="s">
        <v>11</v>
      </c>
      <c r="I575" s="42">
        <v>44879</v>
      </c>
      <c r="J575" s="280" t="s">
        <v>12</v>
      </c>
      <c r="K575" s="281" t="s">
        <v>466</v>
      </c>
    </row>
    <row r="576" spans="1:11">
      <c r="A576" s="266"/>
      <c r="B576" s="308"/>
      <c r="C576" s="308"/>
      <c r="D576" s="272"/>
      <c r="E576" s="272"/>
      <c r="F576" s="15" t="s">
        <v>8</v>
      </c>
      <c r="G576" s="32">
        <v>61323136</v>
      </c>
      <c r="H576" s="15" t="s">
        <v>13</v>
      </c>
      <c r="I576" s="33">
        <v>44880</v>
      </c>
      <c r="J576" s="279"/>
      <c r="K576" s="282"/>
    </row>
    <row r="577" spans="1:11" ht="15.75" thickBot="1">
      <c r="A577" s="267"/>
      <c r="B577" s="309"/>
      <c r="C577" s="309"/>
      <c r="D577" s="273"/>
      <c r="E577" s="273"/>
      <c r="F577" s="10"/>
      <c r="G577" s="10"/>
      <c r="H577" s="11" t="s">
        <v>15</v>
      </c>
      <c r="I577" s="46" t="s">
        <v>25</v>
      </c>
      <c r="J577" s="11" t="s">
        <v>14</v>
      </c>
      <c r="K577" s="33">
        <v>44904</v>
      </c>
    </row>
    <row r="578" spans="1:11">
      <c r="A578" s="295" t="s">
        <v>20</v>
      </c>
      <c r="B578" s="298">
        <v>88760</v>
      </c>
      <c r="C578" s="298">
        <v>88760</v>
      </c>
      <c r="D578" s="301">
        <v>1</v>
      </c>
      <c r="E578" s="301">
        <v>158</v>
      </c>
      <c r="F578" s="304" t="s">
        <v>5</v>
      </c>
      <c r="G578" s="289" t="s">
        <v>459</v>
      </c>
      <c r="H578" s="16" t="s">
        <v>6</v>
      </c>
      <c r="I578" s="35">
        <v>18564127</v>
      </c>
      <c r="J578" s="16" t="s">
        <v>7</v>
      </c>
      <c r="K578" s="17" t="s">
        <v>467</v>
      </c>
    </row>
    <row r="579" spans="1:11" ht="36">
      <c r="A579" s="296"/>
      <c r="B579" s="299"/>
      <c r="C579" s="299"/>
      <c r="D579" s="302"/>
      <c r="E579" s="302"/>
      <c r="F579" s="305"/>
      <c r="G579" s="290"/>
      <c r="H579" s="18" t="s">
        <v>9</v>
      </c>
      <c r="I579" s="36">
        <v>44872</v>
      </c>
      <c r="J579" s="18" t="s">
        <v>10</v>
      </c>
      <c r="K579" s="37" t="s">
        <v>468</v>
      </c>
    </row>
    <row r="580" spans="1:11" ht="30">
      <c r="A580" s="296"/>
      <c r="B580" s="299"/>
      <c r="C580" s="299"/>
      <c r="D580" s="302"/>
      <c r="E580" s="302"/>
      <c r="F580" s="306"/>
      <c r="G580" s="291"/>
      <c r="H580" s="20" t="s">
        <v>11</v>
      </c>
      <c r="I580" s="36">
        <v>44874</v>
      </c>
      <c r="J580" s="292" t="s">
        <v>12</v>
      </c>
      <c r="K580" s="293" t="s">
        <v>469</v>
      </c>
    </row>
    <row r="581" spans="1:11">
      <c r="A581" s="296"/>
      <c r="B581" s="299"/>
      <c r="C581" s="299"/>
      <c r="D581" s="302"/>
      <c r="E581" s="302"/>
      <c r="F581" s="18" t="s">
        <v>8</v>
      </c>
      <c r="G581" s="18">
        <v>24408999</v>
      </c>
      <c r="H581" s="18" t="s">
        <v>13</v>
      </c>
      <c r="I581" s="36">
        <v>44876</v>
      </c>
      <c r="J581" s="291"/>
      <c r="K581" s="294"/>
    </row>
    <row r="582" spans="1:11" ht="15.75" thickBot="1">
      <c r="A582" s="297"/>
      <c r="B582" s="300"/>
      <c r="C582" s="300"/>
      <c r="D582" s="303"/>
      <c r="E582" s="303"/>
      <c r="F582" s="21"/>
      <c r="G582" s="21"/>
      <c r="H582" s="22" t="s">
        <v>15</v>
      </c>
      <c r="I582" s="22" t="s">
        <v>25</v>
      </c>
      <c r="J582" s="22" t="s">
        <v>14</v>
      </c>
      <c r="K582" s="19">
        <v>44901</v>
      </c>
    </row>
    <row r="583" spans="1:11">
      <c r="A583" s="265" t="s">
        <v>20</v>
      </c>
      <c r="B583" s="307">
        <v>48916</v>
      </c>
      <c r="C583" s="307">
        <v>48916</v>
      </c>
      <c r="D583" s="271">
        <v>1</v>
      </c>
      <c r="E583" s="271" t="s">
        <v>470</v>
      </c>
      <c r="F583" s="274" t="s">
        <v>5</v>
      </c>
      <c r="G583" s="277" t="s">
        <v>368</v>
      </c>
      <c r="H583" s="14" t="s">
        <v>6</v>
      </c>
      <c r="I583" s="51">
        <v>18625932</v>
      </c>
      <c r="J583" s="14" t="s">
        <v>7</v>
      </c>
      <c r="K583" s="13" t="s">
        <v>471</v>
      </c>
    </row>
    <row r="584" spans="1:11" ht="24">
      <c r="A584" s="266"/>
      <c r="B584" s="308"/>
      <c r="C584" s="308"/>
      <c r="D584" s="272"/>
      <c r="E584" s="272"/>
      <c r="F584" s="275"/>
      <c r="G584" s="278"/>
      <c r="H584" s="15" t="s">
        <v>9</v>
      </c>
      <c r="I584" s="52">
        <v>44879</v>
      </c>
      <c r="J584" s="15" t="s">
        <v>10</v>
      </c>
      <c r="K584" s="53" t="s">
        <v>472</v>
      </c>
    </row>
    <row r="585" spans="1:11" ht="30">
      <c r="A585" s="266"/>
      <c r="B585" s="308"/>
      <c r="C585" s="308"/>
      <c r="D585" s="272"/>
      <c r="E585" s="272"/>
      <c r="F585" s="276"/>
      <c r="G585" s="279"/>
      <c r="H585" s="29" t="s">
        <v>11</v>
      </c>
      <c r="I585" s="52">
        <v>44881</v>
      </c>
      <c r="J585" s="280" t="s">
        <v>12</v>
      </c>
      <c r="K585" s="281" t="s">
        <v>473</v>
      </c>
    </row>
    <row r="586" spans="1:11">
      <c r="A586" s="266"/>
      <c r="B586" s="308"/>
      <c r="C586" s="308"/>
      <c r="D586" s="272"/>
      <c r="E586" s="272"/>
      <c r="F586" s="15" t="s">
        <v>8</v>
      </c>
      <c r="G586" s="54">
        <v>76960005</v>
      </c>
      <c r="H586" s="15" t="s">
        <v>13</v>
      </c>
      <c r="I586" s="55">
        <v>44883</v>
      </c>
      <c r="J586" s="279"/>
      <c r="K586" s="282"/>
    </row>
    <row r="587" spans="1:11" ht="15.75" thickBot="1">
      <c r="A587" s="267"/>
      <c r="B587" s="309"/>
      <c r="C587" s="309"/>
      <c r="D587" s="273"/>
      <c r="E587" s="273"/>
      <c r="F587" s="10"/>
      <c r="G587" s="10"/>
      <c r="H587" s="11" t="s">
        <v>15</v>
      </c>
      <c r="I587" s="46" t="s">
        <v>25</v>
      </c>
      <c r="J587" s="11" t="s">
        <v>14</v>
      </c>
      <c r="K587" s="55">
        <v>44902</v>
      </c>
    </row>
    <row r="588" spans="1:11">
      <c r="A588" s="295" t="s">
        <v>20</v>
      </c>
      <c r="B588" s="298">
        <v>44000</v>
      </c>
      <c r="C588" s="298">
        <v>44000</v>
      </c>
      <c r="D588" s="301">
        <v>1</v>
      </c>
      <c r="E588" s="301">
        <v>243</v>
      </c>
      <c r="F588" s="304" t="s">
        <v>5</v>
      </c>
      <c r="G588" s="289" t="s">
        <v>51</v>
      </c>
      <c r="H588" s="16" t="s">
        <v>6</v>
      </c>
      <c r="I588" s="35">
        <v>18613853</v>
      </c>
      <c r="J588" s="16" t="s">
        <v>7</v>
      </c>
      <c r="K588" s="17" t="s">
        <v>474</v>
      </c>
    </row>
    <row r="589" spans="1:11" ht="24">
      <c r="A589" s="296"/>
      <c r="B589" s="299"/>
      <c r="C589" s="299"/>
      <c r="D589" s="302"/>
      <c r="E589" s="302"/>
      <c r="F589" s="305"/>
      <c r="G589" s="290"/>
      <c r="H589" s="18" t="s">
        <v>9</v>
      </c>
      <c r="I589" s="36">
        <v>44876</v>
      </c>
      <c r="J589" s="18" t="s">
        <v>10</v>
      </c>
      <c r="K589" s="37" t="s">
        <v>475</v>
      </c>
    </row>
    <row r="590" spans="1:11" ht="30">
      <c r="A590" s="296"/>
      <c r="B590" s="299"/>
      <c r="C590" s="299"/>
      <c r="D590" s="302"/>
      <c r="E590" s="302"/>
      <c r="F590" s="306"/>
      <c r="G590" s="291"/>
      <c r="H590" s="20" t="s">
        <v>11</v>
      </c>
      <c r="I590" s="36">
        <v>44881</v>
      </c>
      <c r="J590" s="292" t="s">
        <v>12</v>
      </c>
      <c r="K590" s="293" t="s">
        <v>476</v>
      </c>
    </row>
    <row r="591" spans="1:11">
      <c r="A591" s="296"/>
      <c r="B591" s="299"/>
      <c r="C591" s="299"/>
      <c r="D591" s="302"/>
      <c r="E591" s="302"/>
      <c r="F591" s="18" t="s">
        <v>8</v>
      </c>
      <c r="G591" s="18">
        <v>99437783</v>
      </c>
      <c r="H591" s="18" t="s">
        <v>13</v>
      </c>
      <c r="I591" s="36">
        <v>44883</v>
      </c>
      <c r="J591" s="291"/>
      <c r="K591" s="294"/>
    </row>
    <row r="592" spans="1:11" ht="15.75" thickBot="1">
      <c r="A592" s="297"/>
      <c r="B592" s="300"/>
      <c r="C592" s="300"/>
      <c r="D592" s="303"/>
      <c r="E592" s="303"/>
      <c r="F592" s="21"/>
      <c r="G592" s="21"/>
      <c r="H592" s="22" t="s">
        <v>15</v>
      </c>
      <c r="I592" s="22" t="s">
        <v>25</v>
      </c>
      <c r="J592" s="22" t="s">
        <v>14</v>
      </c>
      <c r="K592" s="19">
        <v>44904</v>
      </c>
    </row>
    <row r="593" spans="1:11">
      <c r="A593" s="265" t="s">
        <v>20</v>
      </c>
      <c r="B593" s="307">
        <v>65570</v>
      </c>
      <c r="C593" s="307">
        <v>65570</v>
      </c>
      <c r="D593" s="271">
        <v>1</v>
      </c>
      <c r="E593" s="271">
        <v>171</v>
      </c>
      <c r="F593" s="274" t="s">
        <v>5</v>
      </c>
      <c r="G593" s="277" t="s">
        <v>477</v>
      </c>
      <c r="H593" s="14" t="s">
        <v>6</v>
      </c>
      <c r="I593" s="41">
        <v>18666752</v>
      </c>
      <c r="J593" s="14" t="s">
        <v>7</v>
      </c>
      <c r="K593" s="13" t="s">
        <v>478</v>
      </c>
    </row>
    <row r="594" spans="1:11" ht="25.5">
      <c r="A594" s="266"/>
      <c r="B594" s="308"/>
      <c r="C594" s="308"/>
      <c r="D594" s="272"/>
      <c r="E594" s="272"/>
      <c r="F594" s="275"/>
      <c r="G594" s="278"/>
      <c r="H594" s="15" t="s">
        <v>9</v>
      </c>
      <c r="I594" s="42">
        <v>44882</v>
      </c>
      <c r="J594" s="15" t="s">
        <v>10</v>
      </c>
      <c r="K594" s="43" t="s">
        <v>479</v>
      </c>
    </row>
    <row r="595" spans="1:11" ht="30">
      <c r="A595" s="266"/>
      <c r="B595" s="308"/>
      <c r="C595" s="308"/>
      <c r="D595" s="272"/>
      <c r="E595" s="272"/>
      <c r="F595" s="276"/>
      <c r="G595" s="279"/>
      <c r="H595" s="29" t="s">
        <v>11</v>
      </c>
      <c r="I595" s="42">
        <v>44887</v>
      </c>
      <c r="J595" s="280" t="s">
        <v>12</v>
      </c>
      <c r="K595" s="281" t="s">
        <v>480</v>
      </c>
    </row>
    <row r="596" spans="1:11">
      <c r="A596" s="266"/>
      <c r="B596" s="308"/>
      <c r="C596" s="308"/>
      <c r="D596" s="272"/>
      <c r="E596" s="272"/>
      <c r="F596" s="15" t="s">
        <v>8</v>
      </c>
      <c r="G596" s="32">
        <v>42716772</v>
      </c>
      <c r="H596" s="15" t="s">
        <v>13</v>
      </c>
      <c r="I596" s="33">
        <v>44889</v>
      </c>
      <c r="J596" s="279"/>
      <c r="K596" s="282"/>
    </row>
    <row r="597" spans="1:11" ht="15.75" thickBot="1">
      <c r="A597" s="267"/>
      <c r="B597" s="309"/>
      <c r="C597" s="309"/>
      <c r="D597" s="273"/>
      <c r="E597" s="273"/>
      <c r="F597" s="10"/>
      <c r="G597" s="10"/>
      <c r="H597" s="11" t="s">
        <v>15</v>
      </c>
      <c r="I597" s="46" t="s">
        <v>25</v>
      </c>
      <c r="J597" s="11" t="s">
        <v>14</v>
      </c>
      <c r="K597" s="33">
        <v>44908</v>
      </c>
    </row>
    <row r="598" spans="1:11">
      <c r="A598" s="295" t="s">
        <v>20</v>
      </c>
      <c r="B598" s="298">
        <v>90000</v>
      </c>
      <c r="C598" s="298">
        <v>90000</v>
      </c>
      <c r="D598" s="301">
        <v>1</v>
      </c>
      <c r="E598" s="301">
        <v>262</v>
      </c>
      <c r="F598" s="304" t="s">
        <v>5</v>
      </c>
      <c r="G598" s="289" t="s">
        <v>481</v>
      </c>
      <c r="H598" s="16" t="s">
        <v>6</v>
      </c>
      <c r="I598" s="35">
        <v>18708617</v>
      </c>
      <c r="J598" s="16" t="s">
        <v>7</v>
      </c>
      <c r="K598" s="17" t="s">
        <v>482</v>
      </c>
    </row>
    <row r="599" spans="1:11" ht="24">
      <c r="A599" s="296"/>
      <c r="B599" s="299"/>
      <c r="C599" s="299"/>
      <c r="D599" s="302"/>
      <c r="E599" s="302"/>
      <c r="F599" s="305"/>
      <c r="G599" s="290"/>
      <c r="H599" s="18" t="s">
        <v>9</v>
      </c>
      <c r="I599" s="36">
        <v>44888</v>
      </c>
      <c r="J599" s="18" t="s">
        <v>10</v>
      </c>
      <c r="K599" s="37" t="s">
        <v>483</v>
      </c>
    </row>
    <row r="600" spans="1:11" ht="30">
      <c r="A600" s="296"/>
      <c r="B600" s="299"/>
      <c r="C600" s="299"/>
      <c r="D600" s="302"/>
      <c r="E600" s="302"/>
      <c r="F600" s="306"/>
      <c r="G600" s="291"/>
      <c r="H600" s="20" t="s">
        <v>11</v>
      </c>
      <c r="I600" s="36">
        <v>44890</v>
      </c>
      <c r="J600" s="292" t="s">
        <v>12</v>
      </c>
      <c r="K600" s="293" t="s">
        <v>484</v>
      </c>
    </row>
    <row r="601" spans="1:11">
      <c r="A601" s="296"/>
      <c r="B601" s="299"/>
      <c r="C601" s="299"/>
      <c r="D601" s="302"/>
      <c r="E601" s="302"/>
      <c r="F601" s="18" t="s">
        <v>8</v>
      </c>
      <c r="G601" s="18">
        <v>321052</v>
      </c>
      <c r="H601" s="18" t="s">
        <v>13</v>
      </c>
      <c r="I601" s="36">
        <v>44894</v>
      </c>
      <c r="J601" s="291"/>
      <c r="K601" s="294"/>
    </row>
    <row r="602" spans="1:11" ht="15.75" thickBot="1">
      <c r="A602" s="297"/>
      <c r="B602" s="300"/>
      <c r="C602" s="300"/>
      <c r="D602" s="303"/>
      <c r="E602" s="303"/>
      <c r="F602" s="21"/>
      <c r="G602" s="21"/>
      <c r="H602" s="22" t="s">
        <v>15</v>
      </c>
      <c r="I602" s="22" t="s">
        <v>25</v>
      </c>
      <c r="J602" s="22" t="s">
        <v>14</v>
      </c>
      <c r="K602" s="19">
        <v>44904</v>
      </c>
    </row>
    <row r="603" spans="1:11">
      <c r="A603" s="265" t="s">
        <v>20</v>
      </c>
      <c r="B603" s="307">
        <v>58607.5</v>
      </c>
      <c r="C603" s="307">
        <v>58607.5</v>
      </c>
      <c r="D603" s="271">
        <v>1</v>
      </c>
      <c r="E603" s="271" t="s">
        <v>257</v>
      </c>
      <c r="F603" s="274" t="s">
        <v>5</v>
      </c>
      <c r="G603" s="277" t="s">
        <v>485</v>
      </c>
      <c r="H603" s="14" t="s">
        <v>6</v>
      </c>
      <c r="I603" s="41">
        <v>18665500</v>
      </c>
      <c r="J603" s="14" t="s">
        <v>7</v>
      </c>
      <c r="K603" s="13" t="s">
        <v>486</v>
      </c>
    </row>
    <row r="604" spans="1:11">
      <c r="A604" s="266"/>
      <c r="B604" s="308"/>
      <c r="C604" s="308"/>
      <c r="D604" s="272"/>
      <c r="E604" s="272"/>
      <c r="F604" s="275"/>
      <c r="G604" s="278"/>
      <c r="H604" s="15" t="s">
        <v>9</v>
      </c>
      <c r="I604" s="42">
        <v>44882</v>
      </c>
      <c r="J604" s="15" t="s">
        <v>10</v>
      </c>
      <c r="K604" s="32" t="s">
        <v>487</v>
      </c>
    </row>
    <row r="605" spans="1:11" ht="30">
      <c r="A605" s="266"/>
      <c r="B605" s="308"/>
      <c r="C605" s="308"/>
      <c r="D605" s="272"/>
      <c r="E605" s="272"/>
      <c r="F605" s="276"/>
      <c r="G605" s="279"/>
      <c r="H605" s="29" t="s">
        <v>11</v>
      </c>
      <c r="I605" s="42">
        <v>44886</v>
      </c>
      <c r="J605" s="280" t="s">
        <v>12</v>
      </c>
      <c r="K605" s="281" t="s">
        <v>488</v>
      </c>
    </row>
    <row r="606" spans="1:11">
      <c r="A606" s="266"/>
      <c r="B606" s="308"/>
      <c r="C606" s="308"/>
      <c r="D606" s="272"/>
      <c r="E606" s="272"/>
      <c r="F606" s="15" t="s">
        <v>8</v>
      </c>
      <c r="G606" s="32">
        <v>8350132</v>
      </c>
      <c r="H606" s="15" t="s">
        <v>13</v>
      </c>
      <c r="I606" s="33">
        <v>44887</v>
      </c>
      <c r="J606" s="279"/>
      <c r="K606" s="282"/>
    </row>
    <row r="607" spans="1:11" ht="15.75" thickBot="1">
      <c r="A607" s="267"/>
      <c r="B607" s="309"/>
      <c r="C607" s="309"/>
      <c r="D607" s="273"/>
      <c r="E607" s="273"/>
      <c r="F607" s="10"/>
      <c r="G607" s="10"/>
      <c r="H607" s="11" t="s">
        <v>15</v>
      </c>
      <c r="I607" s="46" t="s">
        <v>25</v>
      </c>
      <c r="J607" s="11" t="s">
        <v>14</v>
      </c>
      <c r="K607" s="33">
        <v>44914</v>
      </c>
    </row>
    <row r="608" spans="1:11">
      <c r="A608" s="295" t="s">
        <v>20</v>
      </c>
      <c r="B608" s="298">
        <v>52980</v>
      </c>
      <c r="C608" s="298">
        <v>52980</v>
      </c>
      <c r="D608" s="301">
        <v>1</v>
      </c>
      <c r="E608" s="301">
        <v>121</v>
      </c>
      <c r="F608" s="304" t="s">
        <v>5</v>
      </c>
      <c r="G608" s="289" t="s">
        <v>489</v>
      </c>
      <c r="H608" s="16" t="s">
        <v>6</v>
      </c>
      <c r="I608" s="35">
        <v>18729614</v>
      </c>
      <c r="J608" s="16" t="s">
        <v>7</v>
      </c>
      <c r="K608" s="17" t="s">
        <v>490</v>
      </c>
    </row>
    <row r="609" spans="1:11">
      <c r="A609" s="296"/>
      <c r="B609" s="299"/>
      <c r="C609" s="299"/>
      <c r="D609" s="302"/>
      <c r="E609" s="302"/>
      <c r="F609" s="305"/>
      <c r="G609" s="290"/>
      <c r="H609" s="18" t="s">
        <v>9</v>
      </c>
      <c r="I609" s="36">
        <v>44890</v>
      </c>
      <c r="J609" s="18" t="s">
        <v>10</v>
      </c>
      <c r="K609" s="37" t="s">
        <v>491</v>
      </c>
    </row>
    <row r="610" spans="1:11" ht="30">
      <c r="A610" s="296"/>
      <c r="B610" s="299"/>
      <c r="C610" s="299"/>
      <c r="D610" s="302"/>
      <c r="E610" s="302"/>
      <c r="F610" s="306"/>
      <c r="G610" s="291"/>
      <c r="H610" s="20" t="s">
        <v>11</v>
      </c>
      <c r="I610" s="36">
        <v>44894</v>
      </c>
      <c r="J610" s="292" t="s">
        <v>12</v>
      </c>
      <c r="K610" s="293" t="s">
        <v>492</v>
      </c>
    </row>
    <row r="611" spans="1:11">
      <c r="A611" s="296"/>
      <c r="B611" s="299"/>
      <c r="C611" s="299"/>
      <c r="D611" s="302"/>
      <c r="E611" s="302"/>
      <c r="F611" s="18" t="s">
        <v>8</v>
      </c>
      <c r="G611" s="18">
        <v>8350132</v>
      </c>
      <c r="H611" s="18" t="s">
        <v>13</v>
      </c>
      <c r="I611" s="36">
        <v>44894</v>
      </c>
      <c r="J611" s="291"/>
      <c r="K611" s="294"/>
    </row>
    <row r="612" spans="1:11" ht="15.75" thickBot="1">
      <c r="A612" s="297"/>
      <c r="B612" s="300"/>
      <c r="C612" s="300"/>
      <c r="D612" s="303"/>
      <c r="E612" s="303"/>
      <c r="F612" s="21"/>
      <c r="G612" s="21"/>
      <c r="H612" s="22" t="s">
        <v>15</v>
      </c>
      <c r="I612" s="22" t="s">
        <v>25</v>
      </c>
      <c r="J612" s="22" t="s">
        <v>14</v>
      </c>
      <c r="K612" s="19">
        <v>44914</v>
      </c>
    </row>
    <row r="613" spans="1:11">
      <c r="A613" s="265" t="s">
        <v>20</v>
      </c>
      <c r="B613" s="307">
        <v>89875</v>
      </c>
      <c r="C613" s="307">
        <v>89875</v>
      </c>
      <c r="D613" s="271">
        <v>1</v>
      </c>
      <c r="E613" s="271" t="s">
        <v>252</v>
      </c>
      <c r="F613" s="274" t="s">
        <v>5</v>
      </c>
      <c r="G613" s="277" t="s">
        <v>242</v>
      </c>
      <c r="H613" s="14" t="s">
        <v>6</v>
      </c>
      <c r="I613" s="41">
        <v>18765718</v>
      </c>
      <c r="J613" s="14" t="s">
        <v>7</v>
      </c>
      <c r="K613" s="13" t="s">
        <v>493</v>
      </c>
    </row>
    <row r="614" spans="1:11">
      <c r="A614" s="266"/>
      <c r="B614" s="308"/>
      <c r="C614" s="308"/>
      <c r="D614" s="272"/>
      <c r="E614" s="272"/>
      <c r="F614" s="275"/>
      <c r="G614" s="278"/>
      <c r="H614" s="15" t="s">
        <v>9</v>
      </c>
      <c r="I614" s="42">
        <v>44896</v>
      </c>
      <c r="J614" s="15" t="s">
        <v>10</v>
      </c>
      <c r="K614" s="45" t="s">
        <v>494</v>
      </c>
    </row>
    <row r="615" spans="1:11" ht="30">
      <c r="A615" s="266"/>
      <c r="B615" s="308"/>
      <c r="C615" s="308"/>
      <c r="D615" s="272"/>
      <c r="E615" s="272"/>
      <c r="F615" s="276"/>
      <c r="G615" s="279"/>
      <c r="H615" s="29" t="s">
        <v>11</v>
      </c>
      <c r="I615" s="42">
        <v>44900</v>
      </c>
      <c r="J615" s="280" t="s">
        <v>12</v>
      </c>
      <c r="K615" s="281" t="s">
        <v>495</v>
      </c>
    </row>
    <row r="616" spans="1:11">
      <c r="A616" s="266"/>
      <c r="B616" s="308"/>
      <c r="C616" s="308"/>
      <c r="D616" s="272"/>
      <c r="E616" s="272"/>
      <c r="F616" s="15" t="s">
        <v>8</v>
      </c>
      <c r="G616" s="32">
        <v>32895135</v>
      </c>
      <c r="H616" s="15" t="s">
        <v>13</v>
      </c>
      <c r="I616" s="33">
        <v>44903</v>
      </c>
      <c r="J616" s="279"/>
      <c r="K616" s="282"/>
    </row>
    <row r="617" spans="1:11" ht="15.75" thickBot="1">
      <c r="A617" s="267"/>
      <c r="B617" s="309"/>
      <c r="C617" s="309"/>
      <c r="D617" s="273"/>
      <c r="E617" s="273"/>
      <c r="F617" s="10"/>
      <c r="G617" s="10"/>
      <c r="H617" s="11" t="s">
        <v>15</v>
      </c>
      <c r="I617" s="46" t="s">
        <v>25</v>
      </c>
      <c r="J617" s="11" t="s">
        <v>14</v>
      </c>
      <c r="K617" s="28">
        <v>44924</v>
      </c>
    </row>
    <row r="618" spans="1:11">
      <c r="A618" s="295" t="s">
        <v>20</v>
      </c>
      <c r="B618" s="298">
        <v>86532</v>
      </c>
      <c r="C618" s="298">
        <v>86532</v>
      </c>
      <c r="D618" s="301">
        <v>1</v>
      </c>
      <c r="E618" s="301">
        <v>174</v>
      </c>
      <c r="F618" s="304" t="s">
        <v>5</v>
      </c>
      <c r="G618" s="289" t="s">
        <v>328</v>
      </c>
      <c r="H618" s="16" t="s">
        <v>6</v>
      </c>
      <c r="I618" s="35">
        <v>18789560</v>
      </c>
      <c r="J618" s="16" t="s">
        <v>7</v>
      </c>
      <c r="K618" s="17" t="s">
        <v>496</v>
      </c>
    </row>
    <row r="619" spans="1:11" ht="24">
      <c r="A619" s="296"/>
      <c r="B619" s="299"/>
      <c r="C619" s="299"/>
      <c r="D619" s="302"/>
      <c r="E619" s="302"/>
      <c r="F619" s="305"/>
      <c r="G619" s="290"/>
      <c r="H619" s="18" t="s">
        <v>9</v>
      </c>
      <c r="I619" s="36">
        <v>44901</v>
      </c>
      <c r="J619" s="18" t="s">
        <v>10</v>
      </c>
      <c r="K619" s="37" t="s">
        <v>497</v>
      </c>
    </row>
    <row r="620" spans="1:11" ht="30">
      <c r="A620" s="296"/>
      <c r="B620" s="299"/>
      <c r="C620" s="299"/>
      <c r="D620" s="302"/>
      <c r="E620" s="302"/>
      <c r="F620" s="306"/>
      <c r="G620" s="291"/>
      <c r="H620" s="20" t="s">
        <v>11</v>
      </c>
      <c r="I620" s="36">
        <v>44903</v>
      </c>
      <c r="J620" s="292" t="s">
        <v>12</v>
      </c>
      <c r="K620" s="293" t="s">
        <v>498</v>
      </c>
    </row>
    <row r="621" spans="1:11">
      <c r="A621" s="296"/>
      <c r="B621" s="299"/>
      <c r="C621" s="299"/>
      <c r="D621" s="302"/>
      <c r="E621" s="302"/>
      <c r="F621" s="18" t="s">
        <v>8</v>
      </c>
      <c r="G621" s="18">
        <v>87098237</v>
      </c>
      <c r="H621" s="18" t="s">
        <v>13</v>
      </c>
      <c r="I621" s="36">
        <v>44908</v>
      </c>
      <c r="J621" s="291"/>
      <c r="K621" s="294"/>
    </row>
    <row r="622" spans="1:11" ht="15.75" thickBot="1">
      <c r="A622" s="297"/>
      <c r="B622" s="300"/>
      <c r="C622" s="300"/>
      <c r="D622" s="303"/>
      <c r="E622" s="303"/>
      <c r="F622" s="21"/>
      <c r="G622" s="21"/>
      <c r="H622" s="22" t="s">
        <v>15</v>
      </c>
      <c r="I622" s="22" t="s">
        <v>25</v>
      </c>
      <c r="J622" s="22" t="s">
        <v>14</v>
      </c>
      <c r="K622" s="19">
        <v>44923</v>
      </c>
    </row>
    <row r="623" spans="1:11">
      <c r="A623" s="265" t="s">
        <v>20</v>
      </c>
      <c r="B623" s="307">
        <v>80640</v>
      </c>
      <c r="C623" s="307">
        <v>80640</v>
      </c>
      <c r="D623" s="271">
        <v>1</v>
      </c>
      <c r="E623" s="271" t="s">
        <v>499</v>
      </c>
      <c r="F623" s="274" t="s">
        <v>5</v>
      </c>
      <c r="G623" s="277" t="s">
        <v>500</v>
      </c>
      <c r="H623" s="14" t="s">
        <v>6</v>
      </c>
      <c r="I623" s="41">
        <v>18804357</v>
      </c>
      <c r="J623" s="14" t="s">
        <v>7</v>
      </c>
      <c r="K623" s="13" t="s">
        <v>501</v>
      </c>
    </row>
    <row r="624" spans="1:11">
      <c r="A624" s="266"/>
      <c r="B624" s="308"/>
      <c r="C624" s="308"/>
      <c r="D624" s="272"/>
      <c r="E624" s="272"/>
      <c r="F624" s="275"/>
      <c r="G624" s="278"/>
      <c r="H624" s="15" t="s">
        <v>9</v>
      </c>
      <c r="I624" s="42">
        <v>44903</v>
      </c>
      <c r="J624" s="15" t="s">
        <v>10</v>
      </c>
      <c r="K624" s="45" t="s">
        <v>502</v>
      </c>
    </row>
    <row r="625" spans="1:11" ht="30">
      <c r="A625" s="266"/>
      <c r="B625" s="308"/>
      <c r="C625" s="308"/>
      <c r="D625" s="272"/>
      <c r="E625" s="272"/>
      <c r="F625" s="276"/>
      <c r="G625" s="279"/>
      <c r="H625" s="29" t="s">
        <v>11</v>
      </c>
      <c r="I625" s="42">
        <v>44907</v>
      </c>
      <c r="J625" s="280" t="s">
        <v>12</v>
      </c>
      <c r="K625" s="281" t="s">
        <v>503</v>
      </c>
    </row>
    <row r="626" spans="1:11">
      <c r="A626" s="266"/>
      <c r="B626" s="308"/>
      <c r="C626" s="308"/>
      <c r="D626" s="272"/>
      <c r="E626" s="272"/>
      <c r="F626" s="15" t="s">
        <v>8</v>
      </c>
      <c r="G626" s="32">
        <v>12513490</v>
      </c>
      <c r="H626" s="15" t="s">
        <v>13</v>
      </c>
      <c r="I626" s="33">
        <v>44909</v>
      </c>
      <c r="J626" s="279"/>
      <c r="K626" s="282"/>
    </row>
    <row r="627" spans="1:11" ht="15.75" thickBot="1">
      <c r="A627" s="267"/>
      <c r="B627" s="309"/>
      <c r="C627" s="309"/>
      <c r="D627" s="273"/>
      <c r="E627" s="273"/>
      <c r="F627" s="10"/>
      <c r="G627" s="10"/>
      <c r="H627" s="11" t="s">
        <v>15</v>
      </c>
      <c r="I627" s="46" t="s">
        <v>25</v>
      </c>
      <c r="J627" s="11" t="s">
        <v>14</v>
      </c>
      <c r="K627" s="28">
        <v>44924</v>
      </c>
    </row>
    <row r="628" spans="1:11">
      <c r="A628" s="295" t="s">
        <v>20</v>
      </c>
      <c r="B628" s="298">
        <v>69500</v>
      </c>
      <c r="C628" s="298">
        <v>69500</v>
      </c>
      <c r="D628" s="301">
        <v>1</v>
      </c>
      <c r="E628" s="301">
        <v>181</v>
      </c>
      <c r="F628" s="304" t="s">
        <v>5</v>
      </c>
      <c r="G628" s="289" t="s">
        <v>504</v>
      </c>
      <c r="H628" s="16" t="s">
        <v>6</v>
      </c>
      <c r="I628" s="35">
        <v>18740715</v>
      </c>
      <c r="J628" s="16" t="s">
        <v>7</v>
      </c>
      <c r="K628" s="17" t="s">
        <v>505</v>
      </c>
    </row>
    <row r="629" spans="1:11">
      <c r="A629" s="296"/>
      <c r="B629" s="299"/>
      <c r="C629" s="299"/>
      <c r="D629" s="302"/>
      <c r="E629" s="302"/>
      <c r="F629" s="305"/>
      <c r="G629" s="290"/>
      <c r="H629" s="18" t="s">
        <v>9</v>
      </c>
      <c r="I629" s="36">
        <v>44887</v>
      </c>
      <c r="J629" s="18" t="s">
        <v>10</v>
      </c>
      <c r="K629" s="37" t="s">
        <v>506</v>
      </c>
    </row>
    <row r="630" spans="1:11" ht="30">
      <c r="A630" s="296"/>
      <c r="B630" s="299"/>
      <c r="C630" s="299"/>
      <c r="D630" s="302"/>
      <c r="E630" s="302"/>
      <c r="F630" s="306"/>
      <c r="G630" s="291"/>
      <c r="H630" s="20" t="s">
        <v>11</v>
      </c>
      <c r="I630" s="36">
        <v>44895</v>
      </c>
      <c r="J630" s="292" t="s">
        <v>12</v>
      </c>
      <c r="K630" s="293" t="s">
        <v>507</v>
      </c>
    </row>
    <row r="631" spans="1:11">
      <c r="A631" s="296"/>
      <c r="B631" s="299"/>
      <c r="C631" s="299"/>
      <c r="D631" s="302"/>
      <c r="E631" s="302"/>
      <c r="F631" s="18" t="s">
        <v>8</v>
      </c>
      <c r="G631" s="18">
        <v>51761483</v>
      </c>
      <c r="H631" s="18" t="s">
        <v>13</v>
      </c>
      <c r="I631" s="36">
        <v>44901</v>
      </c>
      <c r="J631" s="291"/>
      <c r="K631" s="294"/>
    </row>
    <row r="632" spans="1:11" ht="15.75" thickBot="1">
      <c r="A632" s="297"/>
      <c r="B632" s="300"/>
      <c r="C632" s="300"/>
      <c r="D632" s="303"/>
      <c r="E632" s="303"/>
      <c r="F632" s="21"/>
      <c r="G632" s="21"/>
      <c r="H632" s="22" t="s">
        <v>15</v>
      </c>
      <c r="I632" s="22" t="s">
        <v>25</v>
      </c>
      <c r="J632" s="22" t="s">
        <v>14</v>
      </c>
      <c r="K632" s="19">
        <v>44924</v>
      </c>
    </row>
    <row r="633" spans="1:11">
      <c r="A633" s="265" t="s">
        <v>20</v>
      </c>
      <c r="B633" s="307">
        <v>88125</v>
      </c>
      <c r="C633" s="307">
        <v>88125</v>
      </c>
      <c r="D633" s="271">
        <v>1</v>
      </c>
      <c r="E633" s="271">
        <v>189</v>
      </c>
      <c r="F633" s="274" t="s">
        <v>5</v>
      </c>
      <c r="G633" s="277" t="s">
        <v>508</v>
      </c>
      <c r="H633" s="14" t="s">
        <v>6</v>
      </c>
      <c r="I633" s="56">
        <v>18790372</v>
      </c>
      <c r="J633" s="14" t="s">
        <v>7</v>
      </c>
      <c r="K633" s="13" t="s">
        <v>509</v>
      </c>
    </row>
    <row r="634" spans="1:11">
      <c r="A634" s="266"/>
      <c r="B634" s="308"/>
      <c r="C634" s="308"/>
      <c r="D634" s="272"/>
      <c r="E634" s="272"/>
      <c r="F634" s="275"/>
      <c r="G634" s="278"/>
      <c r="H634" s="15" t="s">
        <v>9</v>
      </c>
      <c r="I634" s="57">
        <v>44901</v>
      </c>
      <c r="J634" s="15" t="s">
        <v>10</v>
      </c>
      <c r="K634" s="29" t="s">
        <v>510</v>
      </c>
    </row>
    <row r="635" spans="1:11" ht="30">
      <c r="A635" s="266"/>
      <c r="B635" s="308"/>
      <c r="C635" s="308"/>
      <c r="D635" s="272"/>
      <c r="E635" s="272"/>
      <c r="F635" s="276"/>
      <c r="G635" s="279"/>
      <c r="H635" s="29" t="s">
        <v>11</v>
      </c>
      <c r="I635" s="42">
        <v>44903</v>
      </c>
      <c r="J635" s="280" t="s">
        <v>12</v>
      </c>
      <c r="K635" s="281" t="s">
        <v>511</v>
      </c>
    </row>
    <row r="636" spans="1:11">
      <c r="A636" s="266"/>
      <c r="B636" s="308"/>
      <c r="C636" s="308"/>
      <c r="D636" s="272"/>
      <c r="E636" s="272"/>
      <c r="F636" s="15" t="s">
        <v>8</v>
      </c>
      <c r="G636" s="32">
        <v>61323136</v>
      </c>
      <c r="H636" s="15" t="s">
        <v>13</v>
      </c>
      <c r="I636" s="33">
        <v>44908</v>
      </c>
      <c r="J636" s="279"/>
      <c r="K636" s="282"/>
    </row>
    <row r="637" spans="1:11" ht="15.75" thickBot="1">
      <c r="A637" s="267"/>
      <c r="B637" s="309"/>
      <c r="C637" s="309"/>
      <c r="D637" s="273"/>
      <c r="E637" s="273"/>
      <c r="F637" s="10"/>
      <c r="G637" s="10"/>
      <c r="H637" s="11" t="s">
        <v>15</v>
      </c>
      <c r="I637" s="46" t="s">
        <v>25</v>
      </c>
      <c r="J637" s="11" t="s">
        <v>14</v>
      </c>
      <c r="K637" s="28">
        <v>44922</v>
      </c>
    </row>
  </sheetData>
  <mergeCells count="1125">
    <mergeCell ref="K635:K636"/>
    <mergeCell ref="J630:J631"/>
    <mergeCell ref="K630:K631"/>
    <mergeCell ref="A633:A637"/>
    <mergeCell ref="B633:B637"/>
    <mergeCell ref="C633:C637"/>
    <mergeCell ref="D633:D637"/>
    <mergeCell ref="E633:E637"/>
    <mergeCell ref="F633:F635"/>
    <mergeCell ref="G633:G635"/>
    <mergeCell ref="J635:J636"/>
    <mergeCell ref="G623:G625"/>
    <mergeCell ref="J625:J626"/>
    <mergeCell ref="K625:K626"/>
    <mergeCell ref="A628:A632"/>
    <mergeCell ref="B628:B632"/>
    <mergeCell ref="C628:C632"/>
    <mergeCell ref="D628:D632"/>
    <mergeCell ref="E628:E632"/>
    <mergeCell ref="F628:F630"/>
    <mergeCell ref="G628:G630"/>
    <mergeCell ref="A623:A627"/>
    <mergeCell ref="B623:B627"/>
    <mergeCell ref="C623:C627"/>
    <mergeCell ref="D623:D627"/>
    <mergeCell ref="E623:E627"/>
    <mergeCell ref="F623:F625"/>
    <mergeCell ref="K615:K616"/>
    <mergeCell ref="A618:A622"/>
    <mergeCell ref="B618:B622"/>
    <mergeCell ref="C618:C622"/>
    <mergeCell ref="D618:D622"/>
    <mergeCell ref="E618:E622"/>
    <mergeCell ref="F618:F620"/>
    <mergeCell ref="G618:G620"/>
    <mergeCell ref="J620:J621"/>
    <mergeCell ref="K620:K621"/>
    <mergeCell ref="J610:J611"/>
    <mergeCell ref="K610:K611"/>
    <mergeCell ref="A613:A617"/>
    <mergeCell ref="B613:B617"/>
    <mergeCell ref="C613:C617"/>
    <mergeCell ref="D613:D617"/>
    <mergeCell ref="E613:E617"/>
    <mergeCell ref="F613:F615"/>
    <mergeCell ref="G613:G615"/>
    <mergeCell ref="J615:J616"/>
    <mergeCell ref="G603:G605"/>
    <mergeCell ref="J605:J606"/>
    <mergeCell ref="K605:K606"/>
    <mergeCell ref="A608:A612"/>
    <mergeCell ref="B608:B612"/>
    <mergeCell ref="C608:C612"/>
    <mergeCell ref="D608:D612"/>
    <mergeCell ref="E608:E612"/>
    <mergeCell ref="F608:F610"/>
    <mergeCell ref="G608:G610"/>
    <mergeCell ref="A603:A607"/>
    <mergeCell ref="B603:B607"/>
    <mergeCell ref="C603:C607"/>
    <mergeCell ref="D603:D607"/>
    <mergeCell ref="E603:E607"/>
    <mergeCell ref="F603:F605"/>
    <mergeCell ref="K595:K596"/>
    <mergeCell ref="A598:A602"/>
    <mergeCell ref="B598:B602"/>
    <mergeCell ref="C598:C602"/>
    <mergeCell ref="D598:D602"/>
    <mergeCell ref="E598:E602"/>
    <mergeCell ref="F598:F600"/>
    <mergeCell ref="G598:G600"/>
    <mergeCell ref="J600:J601"/>
    <mergeCell ref="K600:K601"/>
    <mergeCell ref="J590:J591"/>
    <mergeCell ref="K590:K591"/>
    <mergeCell ref="A593:A597"/>
    <mergeCell ref="B593:B597"/>
    <mergeCell ref="C593:C597"/>
    <mergeCell ref="D593:D597"/>
    <mergeCell ref="E593:E597"/>
    <mergeCell ref="F593:F595"/>
    <mergeCell ref="G593:G595"/>
    <mergeCell ref="J595:J596"/>
    <mergeCell ref="G583:G585"/>
    <mergeCell ref="J585:J586"/>
    <mergeCell ref="K585:K586"/>
    <mergeCell ref="A588:A592"/>
    <mergeCell ref="B588:B592"/>
    <mergeCell ref="C588:C592"/>
    <mergeCell ref="D588:D592"/>
    <mergeCell ref="E588:E592"/>
    <mergeCell ref="F588:F590"/>
    <mergeCell ref="G588:G590"/>
    <mergeCell ref="A583:A587"/>
    <mergeCell ref="B583:B587"/>
    <mergeCell ref="C583:C587"/>
    <mergeCell ref="D583:D587"/>
    <mergeCell ref="E583:E587"/>
    <mergeCell ref="F583:F585"/>
    <mergeCell ref="K575:K576"/>
    <mergeCell ref="A578:A582"/>
    <mergeCell ref="B578:B582"/>
    <mergeCell ref="C578:C582"/>
    <mergeCell ref="D578:D582"/>
    <mergeCell ref="E578:E582"/>
    <mergeCell ref="F578:F580"/>
    <mergeCell ref="G578:G580"/>
    <mergeCell ref="J580:J581"/>
    <mergeCell ref="K580:K581"/>
    <mergeCell ref="J570:J571"/>
    <mergeCell ref="K570:K571"/>
    <mergeCell ref="A573:A577"/>
    <mergeCell ref="B573:B577"/>
    <mergeCell ref="C573:C577"/>
    <mergeCell ref="D573:D577"/>
    <mergeCell ref="E573:E577"/>
    <mergeCell ref="F573:F575"/>
    <mergeCell ref="G573:G575"/>
    <mergeCell ref="J575:J576"/>
    <mergeCell ref="G563:G565"/>
    <mergeCell ref="J565:J566"/>
    <mergeCell ref="K565:K566"/>
    <mergeCell ref="A568:A572"/>
    <mergeCell ref="B568:B572"/>
    <mergeCell ref="C568:C572"/>
    <mergeCell ref="D568:D572"/>
    <mergeCell ref="E568:E572"/>
    <mergeCell ref="F568:F570"/>
    <mergeCell ref="G568:G570"/>
    <mergeCell ref="A563:A567"/>
    <mergeCell ref="B563:B567"/>
    <mergeCell ref="C563:C567"/>
    <mergeCell ref="D563:D567"/>
    <mergeCell ref="E563:E567"/>
    <mergeCell ref="F563:F565"/>
    <mergeCell ref="K555:K556"/>
    <mergeCell ref="A558:A562"/>
    <mergeCell ref="B558:B562"/>
    <mergeCell ref="C558:C562"/>
    <mergeCell ref="D558:D562"/>
    <mergeCell ref="E558:E562"/>
    <mergeCell ref="F558:F560"/>
    <mergeCell ref="G558:G560"/>
    <mergeCell ref="J560:J561"/>
    <mergeCell ref="K560:K561"/>
    <mergeCell ref="J550:J551"/>
    <mergeCell ref="K550:K551"/>
    <mergeCell ref="A553:A557"/>
    <mergeCell ref="B553:B557"/>
    <mergeCell ref="C553:C557"/>
    <mergeCell ref="D553:D557"/>
    <mergeCell ref="E553:E557"/>
    <mergeCell ref="F553:F555"/>
    <mergeCell ref="G553:G555"/>
    <mergeCell ref="J555:J556"/>
    <mergeCell ref="G543:G545"/>
    <mergeCell ref="J545:J546"/>
    <mergeCell ref="K545:K546"/>
    <mergeCell ref="A548:A552"/>
    <mergeCell ref="B548:B552"/>
    <mergeCell ref="C548:C552"/>
    <mergeCell ref="D548:D552"/>
    <mergeCell ref="E548:E552"/>
    <mergeCell ref="F548:F550"/>
    <mergeCell ref="G548:G550"/>
    <mergeCell ref="G537:G539"/>
    <mergeCell ref="J539:J540"/>
    <mergeCell ref="K539:K540"/>
    <mergeCell ref="A542:K542"/>
    <mergeCell ref="A543:A547"/>
    <mergeCell ref="B543:B547"/>
    <mergeCell ref="C543:C547"/>
    <mergeCell ref="D543:D547"/>
    <mergeCell ref="E543:E547"/>
    <mergeCell ref="F543:F545"/>
    <mergeCell ref="A537:A541"/>
    <mergeCell ref="B537:B541"/>
    <mergeCell ref="C537:C541"/>
    <mergeCell ref="D537:D541"/>
    <mergeCell ref="E537:E541"/>
    <mergeCell ref="F537:F539"/>
    <mergeCell ref="K529:K530"/>
    <mergeCell ref="A532:A536"/>
    <mergeCell ref="B532:B536"/>
    <mergeCell ref="C532:C536"/>
    <mergeCell ref="D532:D536"/>
    <mergeCell ref="E532:E536"/>
    <mergeCell ref="F532:F534"/>
    <mergeCell ref="G532:G534"/>
    <mergeCell ref="J534:J535"/>
    <mergeCell ref="K534:K535"/>
    <mergeCell ref="J524:J525"/>
    <mergeCell ref="K524:K525"/>
    <mergeCell ref="A527:A531"/>
    <mergeCell ref="B527:B531"/>
    <mergeCell ref="C527:C531"/>
    <mergeCell ref="D527:D531"/>
    <mergeCell ref="E527:E531"/>
    <mergeCell ref="F527:F529"/>
    <mergeCell ref="G527:G529"/>
    <mergeCell ref="J529:J530"/>
    <mergeCell ref="G517:G519"/>
    <mergeCell ref="J519:J520"/>
    <mergeCell ref="K519:K520"/>
    <mergeCell ref="A522:A526"/>
    <mergeCell ref="B522:B526"/>
    <mergeCell ref="C522:C526"/>
    <mergeCell ref="D522:D526"/>
    <mergeCell ref="E522:E526"/>
    <mergeCell ref="F522:F524"/>
    <mergeCell ref="G522:G524"/>
    <mergeCell ref="A517:A521"/>
    <mergeCell ref="B517:B521"/>
    <mergeCell ref="C517:C521"/>
    <mergeCell ref="D517:D521"/>
    <mergeCell ref="E517:E521"/>
    <mergeCell ref="F517:F519"/>
    <mergeCell ref="K509:K510"/>
    <mergeCell ref="A512:A516"/>
    <mergeCell ref="B512:B516"/>
    <mergeCell ref="C512:C516"/>
    <mergeCell ref="D512:D516"/>
    <mergeCell ref="E512:E516"/>
    <mergeCell ref="F512:F514"/>
    <mergeCell ref="G512:G514"/>
    <mergeCell ref="J514:J515"/>
    <mergeCell ref="K514:K515"/>
    <mergeCell ref="J504:J505"/>
    <mergeCell ref="K504:K505"/>
    <mergeCell ref="A507:A511"/>
    <mergeCell ref="B507:B511"/>
    <mergeCell ref="C507:C511"/>
    <mergeCell ref="D507:D511"/>
    <mergeCell ref="E507:E511"/>
    <mergeCell ref="F507:F509"/>
    <mergeCell ref="G507:G509"/>
    <mergeCell ref="J509:J510"/>
    <mergeCell ref="G497:G499"/>
    <mergeCell ref="J499:J500"/>
    <mergeCell ref="K499:K500"/>
    <mergeCell ref="A502:A506"/>
    <mergeCell ref="B502:B506"/>
    <mergeCell ref="C502:C506"/>
    <mergeCell ref="D502:D506"/>
    <mergeCell ref="E502:E506"/>
    <mergeCell ref="F502:F504"/>
    <mergeCell ref="G502:G504"/>
    <mergeCell ref="G491:G493"/>
    <mergeCell ref="J493:J494"/>
    <mergeCell ref="K493:K494"/>
    <mergeCell ref="A496:K496"/>
    <mergeCell ref="A497:A501"/>
    <mergeCell ref="B497:B501"/>
    <mergeCell ref="C497:C501"/>
    <mergeCell ref="D497:D501"/>
    <mergeCell ref="E497:E501"/>
    <mergeCell ref="F497:F499"/>
    <mergeCell ref="A491:A495"/>
    <mergeCell ref="B491:B495"/>
    <mergeCell ref="C491:C495"/>
    <mergeCell ref="D491:D495"/>
    <mergeCell ref="E491:E495"/>
    <mergeCell ref="F491:F493"/>
    <mergeCell ref="K483:K484"/>
    <mergeCell ref="A486:A490"/>
    <mergeCell ref="B486:B490"/>
    <mergeCell ref="C486:C490"/>
    <mergeCell ref="D486:D490"/>
    <mergeCell ref="E486:E490"/>
    <mergeCell ref="F486:F488"/>
    <mergeCell ref="G486:G488"/>
    <mergeCell ref="J488:J489"/>
    <mergeCell ref="K488:K489"/>
    <mergeCell ref="J478:J479"/>
    <mergeCell ref="K478:K479"/>
    <mergeCell ref="A481:A485"/>
    <mergeCell ref="B481:B485"/>
    <mergeCell ref="C481:C485"/>
    <mergeCell ref="D481:D485"/>
    <mergeCell ref="E481:E485"/>
    <mergeCell ref="F481:F483"/>
    <mergeCell ref="G481:G483"/>
    <mergeCell ref="J483:J484"/>
    <mergeCell ref="G471:G473"/>
    <mergeCell ref="J473:J474"/>
    <mergeCell ref="K473:K474"/>
    <mergeCell ref="A476:A480"/>
    <mergeCell ref="B476:B480"/>
    <mergeCell ref="C476:C480"/>
    <mergeCell ref="D476:D480"/>
    <mergeCell ref="E476:E480"/>
    <mergeCell ref="F476:F478"/>
    <mergeCell ref="G476:G478"/>
    <mergeCell ref="A471:A475"/>
    <mergeCell ref="B471:B475"/>
    <mergeCell ref="C471:C475"/>
    <mergeCell ref="D471:D475"/>
    <mergeCell ref="E471:E475"/>
    <mergeCell ref="F471:F473"/>
    <mergeCell ref="K463:K464"/>
    <mergeCell ref="A466:A470"/>
    <mergeCell ref="B466:B470"/>
    <mergeCell ref="C466:C470"/>
    <mergeCell ref="D466:D470"/>
    <mergeCell ref="E466:E470"/>
    <mergeCell ref="F466:F468"/>
    <mergeCell ref="G466:G468"/>
    <mergeCell ref="J468:J469"/>
    <mergeCell ref="K468:K469"/>
    <mergeCell ref="J458:J459"/>
    <mergeCell ref="K458:K459"/>
    <mergeCell ref="A461:A465"/>
    <mergeCell ref="B461:B465"/>
    <mergeCell ref="C461:C465"/>
    <mergeCell ref="D461:D465"/>
    <mergeCell ref="E461:E465"/>
    <mergeCell ref="F461:F463"/>
    <mergeCell ref="G461:G463"/>
    <mergeCell ref="J463:J464"/>
    <mergeCell ref="G451:G453"/>
    <mergeCell ref="J453:J454"/>
    <mergeCell ref="K453:K454"/>
    <mergeCell ref="A456:A460"/>
    <mergeCell ref="B456:B460"/>
    <mergeCell ref="C456:C460"/>
    <mergeCell ref="D456:D460"/>
    <mergeCell ref="E456:E460"/>
    <mergeCell ref="F456:F458"/>
    <mergeCell ref="G456:G458"/>
    <mergeCell ref="A451:A455"/>
    <mergeCell ref="B451:B455"/>
    <mergeCell ref="C451:C455"/>
    <mergeCell ref="D451:D455"/>
    <mergeCell ref="E451:E455"/>
    <mergeCell ref="F451:F453"/>
    <mergeCell ref="K443:K444"/>
    <mergeCell ref="A446:A450"/>
    <mergeCell ref="B446:B450"/>
    <mergeCell ref="C446:C450"/>
    <mergeCell ref="D446:D450"/>
    <mergeCell ref="E446:E450"/>
    <mergeCell ref="F446:F448"/>
    <mergeCell ref="G446:G448"/>
    <mergeCell ref="J448:J449"/>
    <mergeCell ref="K448:K449"/>
    <mergeCell ref="K437:K438"/>
    <mergeCell ref="A440:K440"/>
    <mergeCell ref="A441:A445"/>
    <mergeCell ref="B441:B445"/>
    <mergeCell ref="C441:C445"/>
    <mergeCell ref="D441:D445"/>
    <mergeCell ref="E441:E445"/>
    <mergeCell ref="F441:F443"/>
    <mergeCell ref="G441:G443"/>
    <mergeCell ref="J443:J444"/>
    <mergeCell ref="J432:J433"/>
    <mergeCell ref="K432:K433"/>
    <mergeCell ref="A435:A439"/>
    <mergeCell ref="B435:B439"/>
    <mergeCell ref="C435:C439"/>
    <mergeCell ref="D435:D439"/>
    <mergeCell ref="E435:E439"/>
    <mergeCell ref="F435:F437"/>
    <mergeCell ref="G435:G437"/>
    <mergeCell ref="J437:J438"/>
    <mergeCell ref="G425:G427"/>
    <mergeCell ref="J427:J428"/>
    <mergeCell ref="K427:K428"/>
    <mergeCell ref="A430:A434"/>
    <mergeCell ref="B430:B434"/>
    <mergeCell ref="C430:C434"/>
    <mergeCell ref="D430:D434"/>
    <mergeCell ref="E430:E434"/>
    <mergeCell ref="F430:F432"/>
    <mergeCell ref="G430:G432"/>
    <mergeCell ref="A425:A429"/>
    <mergeCell ref="B425:B429"/>
    <mergeCell ref="C425:C429"/>
    <mergeCell ref="D425:D429"/>
    <mergeCell ref="E425:E429"/>
    <mergeCell ref="F425:F427"/>
    <mergeCell ref="K417:K418"/>
    <mergeCell ref="A420:A424"/>
    <mergeCell ref="B420:B424"/>
    <mergeCell ref="C420:C424"/>
    <mergeCell ref="D420:D424"/>
    <mergeCell ref="E420:E424"/>
    <mergeCell ref="F420:F422"/>
    <mergeCell ref="G420:G422"/>
    <mergeCell ref="J422:J423"/>
    <mergeCell ref="K422:K423"/>
    <mergeCell ref="J412:J413"/>
    <mergeCell ref="K412:K413"/>
    <mergeCell ref="A415:A419"/>
    <mergeCell ref="B415:B419"/>
    <mergeCell ref="C415:C419"/>
    <mergeCell ref="D415:D419"/>
    <mergeCell ref="E415:E419"/>
    <mergeCell ref="F415:F417"/>
    <mergeCell ref="G415:G417"/>
    <mergeCell ref="J417:J418"/>
    <mergeCell ref="G405:G407"/>
    <mergeCell ref="J407:J408"/>
    <mergeCell ref="K407:K408"/>
    <mergeCell ref="A410:A414"/>
    <mergeCell ref="B410:B414"/>
    <mergeCell ref="C410:C414"/>
    <mergeCell ref="D410:D414"/>
    <mergeCell ref="E410:E414"/>
    <mergeCell ref="F410:F412"/>
    <mergeCell ref="G410:G412"/>
    <mergeCell ref="A405:A409"/>
    <mergeCell ref="B405:B409"/>
    <mergeCell ref="C405:C409"/>
    <mergeCell ref="D405:D409"/>
    <mergeCell ref="E405:E409"/>
    <mergeCell ref="F405:F407"/>
    <mergeCell ref="A399:K399"/>
    <mergeCell ref="A400:A404"/>
    <mergeCell ref="B400:B404"/>
    <mergeCell ref="C400:C404"/>
    <mergeCell ref="D400:D404"/>
    <mergeCell ref="E400:E404"/>
    <mergeCell ref="F400:F402"/>
    <mergeCell ref="G400:G402"/>
    <mergeCell ref="J402:J403"/>
    <mergeCell ref="K402:K403"/>
    <mergeCell ref="K391:K392"/>
    <mergeCell ref="A394:A398"/>
    <mergeCell ref="B394:B398"/>
    <mergeCell ref="C394:C398"/>
    <mergeCell ref="D394:D398"/>
    <mergeCell ref="E394:E398"/>
    <mergeCell ref="F394:F396"/>
    <mergeCell ref="G394:G396"/>
    <mergeCell ref="J396:J397"/>
    <mergeCell ref="K396:K397"/>
    <mergeCell ref="J386:J387"/>
    <mergeCell ref="K386:K387"/>
    <mergeCell ref="A389:A393"/>
    <mergeCell ref="B389:B393"/>
    <mergeCell ref="C389:C393"/>
    <mergeCell ref="D389:D393"/>
    <mergeCell ref="E389:E393"/>
    <mergeCell ref="F389:F391"/>
    <mergeCell ref="G389:G391"/>
    <mergeCell ref="J391:J392"/>
    <mergeCell ref="G379:G381"/>
    <mergeCell ref="J381:J382"/>
    <mergeCell ref="K381:K382"/>
    <mergeCell ref="A384:A388"/>
    <mergeCell ref="B384:B388"/>
    <mergeCell ref="C384:C388"/>
    <mergeCell ref="D384:D388"/>
    <mergeCell ref="E384:E388"/>
    <mergeCell ref="F384:F386"/>
    <mergeCell ref="G384:G386"/>
    <mergeCell ref="A379:A383"/>
    <mergeCell ref="B379:B383"/>
    <mergeCell ref="C379:C383"/>
    <mergeCell ref="D379:D383"/>
    <mergeCell ref="E379:E383"/>
    <mergeCell ref="F379:F381"/>
    <mergeCell ref="K371:K372"/>
    <mergeCell ref="A374:A378"/>
    <mergeCell ref="B374:B378"/>
    <mergeCell ref="C374:C378"/>
    <mergeCell ref="D374:D378"/>
    <mergeCell ref="E374:E378"/>
    <mergeCell ref="F374:F376"/>
    <mergeCell ref="G374:G376"/>
    <mergeCell ref="J376:J377"/>
    <mergeCell ref="K376:K377"/>
    <mergeCell ref="J366:J367"/>
    <mergeCell ref="K366:K367"/>
    <mergeCell ref="A369:A373"/>
    <mergeCell ref="B369:B373"/>
    <mergeCell ref="C369:C373"/>
    <mergeCell ref="D369:D373"/>
    <mergeCell ref="E369:E373"/>
    <mergeCell ref="F369:F371"/>
    <mergeCell ref="G369:G371"/>
    <mergeCell ref="J371:J372"/>
    <mergeCell ref="G359:G361"/>
    <mergeCell ref="J361:J362"/>
    <mergeCell ref="K361:K362"/>
    <mergeCell ref="A364:A368"/>
    <mergeCell ref="B364:B368"/>
    <mergeCell ref="C364:C368"/>
    <mergeCell ref="D364:D368"/>
    <mergeCell ref="E364:E368"/>
    <mergeCell ref="F364:F366"/>
    <mergeCell ref="G364:G366"/>
    <mergeCell ref="A359:A363"/>
    <mergeCell ref="B359:B363"/>
    <mergeCell ref="C359:C363"/>
    <mergeCell ref="D359:D363"/>
    <mergeCell ref="E359:E363"/>
    <mergeCell ref="F359:F361"/>
    <mergeCell ref="K351:K352"/>
    <mergeCell ref="A354:A358"/>
    <mergeCell ref="B354:B358"/>
    <mergeCell ref="C354:C358"/>
    <mergeCell ref="D354:D358"/>
    <mergeCell ref="E354:E358"/>
    <mergeCell ref="F354:F356"/>
    <mergeCell ref="G354:G356"/>
    <mergeCell ref="J356:J357"/>
    <mergeCell ref="K356:K357"/>
    <mergeCell ref="J346:J347"/>
    <mergeCell ref="K346:K347"/>
    <mergeCell ref="A349:A353"/>
    <mergeCell ref="B349:B353"/>
    <mergeCell ref="C349:C353"/>
    <mergeCell ref="D349:D353"/>
    <mergeCell ref="E349:E353"/>
    <mergeCell ref="F349:F351"/>
    <mergeCell ref="G349:G351"/>
    <mergeCell ref="J351:J352"/>
    <mergeCell ref="G339:G341"/>
    <mergeCell ref="J341:J342"/>
    <mergeCell ref="K341:K342"/>
    <mergeCell ref="A344:A348"/>
    <mergeCell ref="B344:B348"/>
    <mergeCell ref="C344:C348"/>
    <mergeCell ref="D344:D348"/>
    <mergeCell ref="E344:E348"/>
    <mergeCell ref="F344:F346"/>
    <mergeCell ref="G344:G346"/>
    <mergeCell ref="G333:G335"/>
    <mergeCell ref="J335:J336"/>
    <mergeCell ref="K335:K336"/>
    <mergeCell ref="A338:K338"/>
    <mergeCell ref="A339:A343"/>
    <mergeCell ref="B339:B343"/>
    <mergeCell ref="C339:C343"/>
    <mergeCell ref="D339:D343"/>
    <mergeCell ref="E339:E343"/>
    <mergeCell ref="F339:F341"/>
    <mergeCell ref="A333:A337"/>
    <mergeCell ref="B333:B337"/>
    <mergeCell ref="C333:C337"/>
    <mergeCell ref="D333:D337"/>
    <mergeCell ref="E333:E337"/>
    <mergeCell ref="F333:F335"/>
    <mergeCell ref="K325:K326"/>
    <mergeCell ref="A328:A332"/>
    <mergeCell ref="B328:B332"/>
    <mergeCell ref="C328:C332"/>
    <mergeCell ref="D328:D332"/>
    <mergeCell ref="E328:E332"/>
    <mergeCell ref="F328:F330"/>
    <mergeCell ref="G328:G330"/>
    <mergeCell ref="J330:J331"/>
    <mergeCell ref="K330:K331"/>
    <mergeCell ref="J320:J321"/>
    <mergeCell ref="K320:K321"/>
    <mergeCell ref="A323:A327"/>
    <mergeCell ref="B323:B327"/>
    <mergeCell ref="C323:C327"/>
    <mergeCell ref="D323:D327"/>
    <mergeCell ref="E323:E327"/>
    <mergeCell ref="F323:F325"/>
    <mergeCell ref="G323:G325"/>
    <mergeCell ref="J325:J326"/>
    <mergeCell ref="G313:G315"/>
    <mergeCell ref="J315:J316"/>
    <mergeCell ref="K315:K316"/>
    <mergeCell ref="A318:A322"/>
    <mergeCell ref="B318:B322"/>
    <mergeCell ref="C318:C322"/>
    <mergeCell ref="D318:D322"/>
    <mergeCell ref="E318:E322"/>
    <mergeCell ref="F318:F320"/>
    <mergeCell ref="G318:G320"/>
    <mergeCell ref="A313:A317"/>
    <mergeCell ref="B313:B317"/>
    <mergeCell ref="C313:C317"/>
    <mergeCell ref="D313:D317"/>
    <mergeCell ref="E313:E317"/>
    <mergeCell ref="F313:F315"/>
    <mergeCell ref="K305:K306"/>
    <mergeCell ref="A308:A312"/>
    <mergeCell ref="B308:B312"/>
    <mergeCell ref="C308:C312"/>
    <mergeCell ref="D308:D312"/>
    <mergeCell ref="E308:E312"/>
    <mergeCell ref="F308:F310"/>
    <mergeCell ref="G308:G310"/>
    <mergeCell ref="J310:J311"/>
    <mergeCell ref="K310:K311"/>
    <mergeCell ref="J300:J301"/>
    <mergeCell ref="K300:K301"/>
    <mergeCell ref="A303:A307"/>
    <mergeCell ref="B303:B307"/>
    <mergeCell ref="C303:C307"/>
    <mergeCell ref="D303:D307"/>
    <mergeCell ref="E303:E307"/>
    <mergeCell ref="F303:F305"/>
    <mergeCell ref="G303:G305"/>
    <mergeCell ref="J305:J306"/>
    <mergeCell ref="J294:J295"/>
    <mergeCell ref="K294:K295"/>
    <mergeCell ref="A297:K297"/>
    <mergeCell ref="A298:A302"/>
    <mergeCell ref="B298:B302"/>
    <mergeCell ref="C298:C302"/>
    <mergeCell ref="D298:D302"/>
    <mergeCell ref="E298:E302"/>
    <mergeCell ref="F298:F300"/>
    <mergeCell ref="G298:G300"/>
    <mergeCell ref="G287:G289"/>
    <mergeCell ref="J289:J290"/>
    <mergeCell ref="K289:K290"/>
    <mergeCell ref="A292:A296"/>
    <mergeCell ref="B292:B296"/>
    <mergeCell ref="C292:C296"/>
    <mergeCell ref="D292:D296"/>
    <mergeCell ref="E292:E296"/>
    <mergeCell ref="F292:F294"/>
    <mergeCell ref="G292:G294"/>
    <mergeCell ref="A287:A291"/>
    <mergeCell ref="B287:B291"/>
    <mergeCell ref="C287:C291"/>
    <mergeCell ref="D287:D291"/>
    <mergeCell ref="E287:E291"/>
    <mergeCell ref="F287:F289"/>
    <mergeCell ref="K279:K280"/>
    <mergeCell ref="A282:A286"/>
    <mergeCell ref="B282:B286"/>
    <mergeCell ref="C282:C286"/>
    <mergeCell ref="D282:D286"/>
    <mergeCell ref="E282:E286"/>
    <mergeCell ref="F282:F284"/>
    <mergeCell ref="G282:G284"/>
    <mergeCell ref="J284:J285"/>
    <mergeCell ref="K284:K285"/>
    <mergeCell ref="J274:J275"/>
    <mergeCell ref="K274:K275"/>
    <mergeCell ref="A277:A281"/>
    <mergeCell ref="B277:B281"/>
    <mergeCell ref="C277:C281"/>
    <mergeCell ref="D277:D281"/>
    <mergeCell ref="E277:E281"/>
    <mergeCell ref="F277:F279"/>
    <mergeCell ref="G277:G279"/>
    <mergeCell ref="J279:J280"/>
    <mergeCell ref="G267:G269"/>
    <mergeCell ref="J269:J270"/>
    <mergeCell ref="K269:K270"/>
    <mergeCell ref="A272:A276"/>
    <mergeCell ref="B272:B276"/>
    <mergeCell ref="C272:C276"/>
    <mergeCell ref="D272:D276"/>
    <mergeCell ref="E272:E276"/>
    <mergeCell ref="F272:F274"/>
    <mergeCell ref="G272:G274"/>
    <mergeCell ref="A267:A271"/>
    <mergeCell ref="B267:B271"/>
    <mergeCell ref="C267:C271"/>
    <mergeCell ref="D267:D271"/>
    <mergeCell ref="E267:E271"/>
    <mergeCell ref="F267:F269"/>
    <mergeCell ref="K259:K260"/>
    <mergeCell ref="A262:A266"/>
    <mergeCell ref="B262:B266"/>
    <mergeCell ref="C262:C266"/>
    <mergeCell ref="D262:D266"/>
    <mergeCell ref="E262:E266"/>
    <mergeCell ref="F262:F264"/>
    <mergeCell ref="G262:G264"/>
    <mergeCell ref="J264:J265"/>
    <mergeCell ref="K264:K265"/>
    <mergeCell ref="J254:J255"/>
    <mergeCell ref="K254:K255"/>
    <mergeCell ref="A257:A261"/>
    <mergeCell ref="B257:B261"/>
    <mergeCell ref="C257:C261"/>
    <mergeCell ref="D257:D261"/>
    <mergeCell ref="E257:E261"/>
    <mergeCell ref="F257:F259"/>
    <mergeCell ref="G257:G259"/>
    <mergeCell ref="J259:J260"/>
    <mergeCell ref="G247:G249"/>
    <mergeCell ref="J249:J250"/>
    <mergeCell ref="K249:K250"/>
    <mergeCell ref="A252:A256"/>
    <mergeCell ref="B252:B256"/>
    <mergeCell ref="C252:C256"/>
    <mergeCell ref="D252:D256"/>
    <mergeCell ref="E252:E256"/>
    <mergeCell ref="F252:F254"/>
    <mergeCell ref="G252:G254"/>
    <mergeCell ref="A247:A251"/>
    <mergeCell ref="B247:B251"/>
    <mergeCell ref="C247:C251"/>
    <mergeCell ref="D247:D251"/>
    <mergeCell ref="E247:E251"/>
    <mergeCell ref="F247:F249"/>
    <mergeCell ref="A241:K241"/>
    <mergeCell ref="A242:A246"/>
    <mergeCell ref="B242:B246"/>
    <mergeCell ref="C242:C246"/>
    <mergeCell ref="D242:D246"/>
    <mergeCell ref="E242:E246"/>
    <mergeCell ref="F242:F244"/>
    <mergeCell ref="G242:G244"/>
    <mergeCell ref="J244:J245"/>
    <mergeCell ref="K244:K245"/>
    <mergeCell ref="K233:K234"/>
    <mergeCell ref="A236:A240"/>
    <mergeCell ref="B236:B240"/>
    <mergeCell ref="C236:C240"/>
    <mergeCell ref="D236:D240"/>
    <mergeCell ref="E236:E240"/>
    <mergeCell ref="F236:F238"/>
    <mergeCell ref="G236:G238"/>
    <mergeCell ref="J238:J239"/>
    <mergeCell ref="K238:K239"/>
    <mergeCell ref="J228:J229"/>
    <mergeCell ref="K228:K229"/>
    <mergeCell ref="A231:A235"/>
    <mergeCell ref="B231:B235"/>
    <mergeCell ref="C231:C235"/>
    <mergeCell ref="D231:D235"/>
    <mergeCell ref="E231:E235"/>
    <mergeCell ref="F231:F233"/>
    <mergeCell ref="G231:G233"/>
    <mergeCell ref="J233:J234"/>
    <mergeCell ref="G221:G223"/>
    <mergeCell ref="J223:J224"/>
    <mergeCell ref="K223:K224"/>
    <mergeCell ref="A226:A230"/>
    <mergeCell ref="B226:B230"/>
    <mergeCell ref="C226:C230"/>
    <mergeCell ref="D226:D230"/>
    <mergeCell ref="E226:E230"/>
    <mergeCell ref="F226:F228"/>
    <mergeCell ref="G226:G228"/>
    <mergeCell ref="A221:A225"/>
    <mergeCell ref="B221:B225"/>
    <mergeCell ref="C221:C225"/>
    <mergeCell ref="D221:D225"/>
    <mergeCell ref="E221:E225"/>
    <mergeCell ref="F221:F223"/>
    <mergeCell ref="K213:K214"/>
    <mergeCell ref="A216:A220"/>
    <mergeCell ref="B216:B220"/>
    <mergeCell ref="C216:C220"/>
    <mergeCell ref="D216:D220"/>
    <mergeCell ref="E216:E220"/>
    <mergeCell ref="F216:F218"/>
    <mergeCell ref="G216:G218"/>
    <mergeCell ref="J218:J219"/>
    <mergeCell ref="K218:K219"/>
    <mergeCell ref="J208:J209"/>
    <mergeCell ref="K208:K209"/>
    <mergeCell ref="A211:A215"/>
    <mergeCell ref="B211:B215"/>
    <mergeCell ref="C211:C215"/>
    <mergeCell ref="D211:D215"/>
    <mergeCell ref="E211:E215"/>
    <mergeCell ref="F211:F213"/>
    <mergeCell ref="G211:G213"/>
    <mergeCell ref="J213:J214"/>
    <mergeCell ref="G201:G203"/>
    <mergeCell ref="J203:J204"/>
    <mergeCell ref="K203:K204"/>
    <mergeCell ref="A206:A210"/>
    <mergeCell ref="B206:B210"/>
    <mergeCell ref="C206:C210"/>
    <mergeCell ref="D206:D210"/>
    <mergeCell ref="E206:E210"/>
    <mergeCell ref="F206:F208"/>
    <mergeCell ref="G206:G208"/>
    <mergeCell ref="G195:G197"/>
    <mergeCell ref="J197:J198"/>
    <mergeCell ref="K197:K198"/>
    <mergeCell ref="A200:K200"/>
    <mergeCell ref="A201:A205"/>
    <mergeCell ref="B201:B205"/>
    <mergeCell ref="C201:C205"/>
    <mergeCell ref="D201:D205"/>
    <mergeCell ref="E201:E205"/>
    <mergeCell ref="F201:F203"/>
    <mergeCell ref="A195:A199"/>
    <mergeCell ref="B195:B199"/>
    <mergeCell ref="C195:C199"/>
    <mergeCell ref="D195:D199"/>
    <mergeCell ref="E195:E199"/>
    <mergeCell ref="F195:F197"/>
    <mergeCell ref="K187:K188"/>
    <mergeCell ref="A190:A194"/>
    <mergeCell ref="B190:B194"/>
    <mergeCell ref="C190:C194"/>
    <mergeCell ref="D190:D194"/>
    <mergeCell ref="E190:E194"/>
    <mergeCell ref="F190:F192"/>
    <mergeCell ref="G190:G192"/>
    <mergeCell ref="J192:J193"/>
    <mergeCell ref="K192:K193"/>
    <mergeCell ref="J182:J183"/>
    <mergeCell ref="K182:K183"/>
    <mergeCell ref="A185:A189"/>
    <mergeCell ref="B185:B189"/>
    <mergeCell ref="C185:C189"/>
    <mergeCell ref="D185:D189"/>
    <mergeCell ref="E185:E189"/>
    <mergeCell ref="F185:F187"/>
    <mergeCell ref="G185:G187"/>
    <mergeCell ref="J187:J188"/>
    <mergeCell ref="G175:G177"/>
    <mergeCell ref="J177:J178"/>
    <mergeCell ref="K177:K178"/>
    <mergeCell ref="A180:A184"/>
    <mergeCell ref="B180:B184"/>
    <mergeCell ref="C180:C184"/>
    <mergeCell ref="D180:D184"/>
    <mergeCell ref="E180:E184"/>
    <mergeCell ref="F180:F182"/>
    <mergeCell ref="G180:G182"/>
    <mergeCell ref="A175:A179"/>
    <mergeCell ref="B175:B179"/>
    <mergeCell ref="C175:C179"/>
    <mergeCell ref="D175:D179"/>
    <mergeCell ref="E175:E179"/>
    <mergeCell ref="F175:F177"/>
    <mergeCell ref="K167:K168"/>
    <mergeCell ref="A170:A174"/>
    <mergeCell ref="B170:B174"/>
    <mergeCell ref="C170:C174"/>
    <mergeCell ref="D170:D174"/>
    <mergeCell ref="E170:E174"/>
    <mergeCell ref="F170:F172"/>
    <mergeCell ref="G170:G172"/>
    <mergeCell ref="J172:J173"/>
    <mergeCell ref="K172:K173"/>
    <mergeCell ref="J162:J163"/>
    <mergeCell ref="K162:K163"/>
    <mergeCell ref="A165:A169"/>
    <mergeCell ref="B165:B169"/>
    <mergeCell ref="C165:C169"/>
    <mergeCell ref="D165:D169"/>
    <mergeCell ref="E165:E169"/>
    <mergeCell ref="F165:F167"/>
    <mergeCell ref="G165:G167"/>
    <mergeCell ref="J167:J168"/>
    <mergeCell ref="G155:G157"/>
    <mergeCell ref="J157:J158"/>
    <mergeCell ref="K157:K158"/>
    <mergeCell ref="A160:A164"/>
    <mergeCell ref="B160:B164"/>
    <mergeCell ref="C160:C164"/>
    <mergeCell ref="D160:D164"/>
    <mergeCell ref="E160:E164"/>
    <mergeCell ref="F160:F162"/>
    <mergeCell ref="G160:G162"/>
    <mergeCell ref="A155:A159"/>
    <mergeCell ref="B155:B159"/>
    <mergeCell ref="C155:C159"/>
    <mergeCell ref="D155:D159"/>
    <mergeCell ref="E155:E159"/>
    <mergeCell ref="F155:F157"/>
    <mergeCell ref="A149:K149"/>
    <mergeCell ref="A150:A154"/>
    <mergeCell ref="B150:B154"/>
    <mergeCell ref="C150:C154"/>
    <mergeCell ref="D150:D154"/>
    <mergeCell ref="E150:E154"/>
    <mergeCell ref="F150:F152"/>
    <mergeCell ref="G150:G152"/>
    <mergeCell ref="J152:J153"/>
    <mergeCell ref="K152:K153"/>
    <mergeCell ref="K141:K142"/>
    <mergeCell ref="A144:A148"/>
    <mergeCell ref="B144:B148"/>
    <mergeCell ref="C144:C148"/>
    <mergeCell ref="D144:D148"/>
    <mergeCell ref="E144:E148"/>
    <mergeCell ref="F144:F146"/>
    <mergeCell ref="G144:G146"/>
    <mergeCell ref="J146:J147"/>
    <mergeCell ref="K146:K147"/>
    <mergeCell ref="J136:J137"/>
    <mergeCell ref="K136:K137"/>
    <mergeCell ref="A139:A143"/>
    <mergeCell ref="B139:B143"/>
    <mergeCell ref="C139:C143"/>
    <mergeCell ref="D139:D143"/>
    <mergeCell ref="E139:E143"/>
    <mergeCell ref="F139:F141"/>
    <mergeCell ref="G139:G141"/>
    <mergeCell ref="J141:J142"/>
    <mergeCell ref="G129:G131"/>
    <mergeCell ref="J131:J132"/>
    <mergeCell ref="K131:K132"/>
    <mergeCell ref="A134:A138"/>
    <mergeCell ref="B134:B138"/>
    <mergeCell ref="C134:C138"/>
    <mergeCell ref="D134:D138"/>
    <mergeCell ref="E134:E138"/>
    <mergeCell ref="F134:F136"/>
    <mergeCell ref="G134:G136"/>
    <mergeCell ref="A129:A133"/>
    <mergeCell ref="B129:B133"/>
    <mergeCell ref="C129:C133"/>
    <mergeCell ref="D129:D133"/>
    <mergeCell ref="E129:E133"/>
    <mergeCell ref="F129:F131"/>
    <mergeCell ref="K121:K122"/>
    <mergeCell ref="A124:A128"/>
    <mergeCell ref="B124:B128"/>
    <mergeCell ref="C124:C128"/>
    <mergeCell ref="D124:D128"/>
    <mergeCell ref="E124:E128"/>
    <mergeCell ref="F124:F126"/>
    <mergeCell ref="G124:G126"/>
    <mergeCell ref="J126:J127"/>
    <mergeCell ref="K126:K127"/>
    <mergeCell ref="J116:J117"/>
    <mergeCell ref="K116:K117"/>
    <mergeCell ref="A119:A123"/>
    <mergeCell ref="B119:B123"/>
    <mergeCell ref="C119:C123"/>
    <mergeCell ref="D119:D123"/>
    <mergeCell ref="E119:E123"/>
    <mergeCell ref="F119:F121"/>
    <mergeCell ref="G119:G121"/>
    <mergeCell ref="J121:J122"/>
    <mergeCell ref="G109:G111"/>
    <mergeCell ref="J111:J112"/>
    <mergeCell ref="K111:K112"/>
    <mergeCell ref="A114:A118"/>
    <mergeCell ref="B114:B118"/>
    <mergeCell ref="C114:C118"/>
    <mergeCell ref="D114:D118"/>
    <mergeCell ref="E114:E118"/>
    <mergeCell ref="F114:F116"/>
    <mergeCell ref="G114:G116"/>
    <mergeCell ref="A109:A113"/>
    <mergeCell ref="B109:B113"/>
    <mergeCell ref="C109:C113"/>
    <mergeCell ref="D109:D113"/>
    <mergeCell ref="E109:E113"/>
    <mergeCell ref="F109:F111"/>
    <mergeCell ref="K101:K102"/>
    <mergeCell ref="A104:A108"/>
    <mergeCell ref="B104:B108"/>
    <mergeCell ref="C104:C108"/>
    <mergeCell ref="D104:D108"/>
    <mergeCell ref="E104:E108"/>
    <mergeCell ref="F104:F106"/>
    <mergeCell ref="G104:G106"/>
    <mergeCell ref="J106:J107"/>
    <mergeCell ref="K106:K107"/>
    <mergeCell ref="K95:K96"/>
    <mergeCell ref="A98:K98"/>
    <mergeCell ref="A99:A103"/>
    <mergeCell ref="B99:B103"/>
    <mergeCell ref="C99:C103"/>
    <mergeCell ref="D99:D103"/>
    <mergeCell ref="E99:E103"/>
    <mergeCell ref="F99:F101"/>
    <mergeCell ref="G99:G101"/>
    <mergeCell ref="J101:J102"/>
    <mergeCell ref="J90:J91"/>
    <mergeCell ref="K90:K91"/>
    <mergeCell ref="A93:A97"/>
    <mergeCell ref="B93:B97"/>
    <mergeCell ref="C93:C97"/>
    <mergeCell ref="D93:D97"/>
    <mergeCell ref="E93:E97"/>
    <mergeCell ref="F93:F95"/>
    <mergeCell ref="G93:G95"/>
    <mergeCell ref="J95:J96"/>
    <mergeCell ref="G83:G85"/>
    <mergeCell ref="J85:J86"/>
    <mergeCell ref="K85:K86"/>
    <mergeCell ref="A88:A92"/>
    <mergeCell ref="B88:B92"/>
    <mergeCell ref="C88:C92"/>
    <mergeCell ref="D88:D92"/>
    <mergeCell ref="E88:E92"/>
    <mergeCell ref="F88:F90"/>
    <mergeCell ref="G88:G90"/>
    <mergeCell ref="A83:A87"/>
    <mergeCell ref="B83:B87"/>
    <mergeCell ref="C83:C87"/>
    <mergeCell ref="D83:D87"/>
    <mergeCell ref="E83:E87"/>
    <mergeCell ref="F83:F85"/>
    <mergeCell ref="K75:K76"/>
    <mergeCell ref="A78:A82"/>
    <mergeCell ref="B78:B82"/>
    <mergeCell ref="C78:C82"/>
    <mergeCell ref="D78:D82"/>
    <mergeCell ref="E78:E82"/>
    <mergeCell ref="F78:F80"/>
    <mergeCell ref="G78:G80"/>
    <mergeCell ref="J80:J81"/>
    <mergeCell ref="K80:K81"/>
    <mergeCell ref="K69:K70"/>
    <mergeCell ref="A72:K72"/>
    <mergeCell ref="A73:A77"/>
    <mergeCell ref="B73:B77"/>
    <mergeCell ref="C73:C77"/>
    <mergeCell ref="D73:D77"/>
    <mergeCell ref="E73:E77"/>
    <mergeCell ref="F73:F75"/>
    <mergeCell ref="G73:G75"/>
    <mergeCell ref="J75:J76"/>
    <mergeCell ref="J64:J65"/>
    <mergeCell ref="K64:K65"/>
    <mergeCell ref="A67:A71"/>
    <mergeCell ref="B67:B71"/>
    <mergeCell ref="C67:C71"/>
    <mergeCell ref="D67:D71"/>
    <mergeCell ref="E67:E71"/>
    <mergeCell ref="F67:F69"/>
    <mergeCell ref="G67:G69"/>
    <mergeCell ref="J69:J70"/>
    <mergeCell ref="G57:G59"/>
    <mergeCell ref="J59:J60"/>
    <mergeCell ref="K59:K60"/>
    <mergeCell ref="A62:A66"/>
    <mergeCell ref="B62:B66"/>
    <mergeCell ref="C62:C66"/>
    <mergeCell ref="D62:D66"/>
    <mergeCell ref="E62:E66"/>
    <mergeCell ref="F62:F64"/>
    <mergeCell ref="G62:G64"/>
    <mergeCell ref="A57:A61"/>
    <mergeCell ref="B57:B61"/>
    <mergeCell ref="C57:C61"/>
    <mergeCell ref="D57:D61"/>
    <mergeCell ref="E57:E61"/>
    <mergeCell ref="F57:F59"/>
    <mergeCell ref="K49:K50"/>
    <mergeCell ref="A52:A56"/>
    <mergeCell ref="B52:B56"/>
    <mergeCell ref="C52:C56"/>
    <mergeCell ref="D52:D56"/>
    <mergeCell ref="E52:E56"/>
    <mergeCell ref="F52:F54"/>
    <mergeCell ref="G52:G54"/>
    <mergeCell ref="J54:J55"/>
    <mergeCell ref="K54:K55"/>
    <mergeCell ref="J44:J45"/>
    <mergeCell ref="K44:K45"/>
    <mergeCell ref="A47:A51"/>
    <mergeCell ref="B47:B51"/>
    <mergeCell ref="C47:C51"/>
    <mergeCell ref="D47:D51"/>
    <mergeCell ref="E47:E51"/>
    <mergeCell ref="F47:F49"/>
    <mergeCell ref="G47:G49"/>
    <mergeCell ref="J49:J50"/>
    <mergeCell ref="G37:G39"/>
    <mergeCell ref="J39:J40"/>
    <mergeCell ref="K39:K40"/>
    <mergeCell ref="A42:A46"/>
    <mergeCell ref="B42:B46"/>
    <mergeCell ref="C42:C46"/>
    <mergeCell ref="D42:D46"/>
    <mergeCell ref="E42:E46"/>
    <mergeCell ref="F42:F44"/>
    <mergeCell ref="G42:G44"/>
    <mergeCell ref="A37:A41"/>
    <mergeCell ref="B37:B41"/>
    <mergeCell ref="C37:C41"/>
    <mergeCell ref="D37:D41"/>
    <mergeCell ref="E37:E41"/>
    <mergeCell ref="F37:F39"/>
    <mergeCell ref="K29:K30"/>
    <mergeCell ref="A32:A36"/>
    <mergeCell ref="B32:B36"/>
    <mergeCell ref="C32:C36"/>
    <mergeCell ref="D32:D36"/>
    <mergeCell ref="E32:E36"/>
    <mergeCell ref="F32:F34"/>
    <mergeCell ref="G32:G34"/>
    <mergeCell ref="J34:J35"/>
    <mergeCell ref="K34:K35"/>
    <mergeCell ref="A27:A31"/>
    <mergeCell ref="B27:B31"/>
    <mergeCell ref="C27:C31"/>
    <mergeCell ref="D27:D31"/>
    <mergeCell ref="E27:E31"/>
    <mergeCell ref="F27:F29"/>
    <mergeCell ref="G27:G29"/>
    <mergeCell ref="J29:J30"/>
    <mergeCell ref="G17:G19"/>
    <mergeCell ref="J19:J20"/>
    <mergeCell ref="K19:K20"/>
    <mergeCell ref="A22:A26"/>
    <mergeCell ref="B22:B26"/>
    <mergeCell ref="C22:C26"/>
    <mergeCell ref="D22:D26"/>
    <mergeCell ref="E22:E26"/>
    <mergeCell ref="F22:F24"/>
    <mergeCell ref="G22:G24"/>
    <mergeCell ref="A17:A21"/>
    <mergeCell ref="B17:B21"/>
    <mergeCell ref="C17:C21"/>
    <mergeCell ref="D17:D21"/>
    <mergeCell ref="E17:E21"/>
    <mergeCell ref="F17:F19"/>
    <mergeCell ref="A11:K11"/>
    <mergeCell ref="A12:A16"/>
    <mergeCell ref="B12:B16"/>
    <mergeCell ref="C12:C16"/>
    <mergeCell ref="D12:D16"/>
    <mergeCell ref="E12:E16"/>
    <mergeCell ref="F12:F14"/>
    <mergeCell ref="G12:G14"/>
    <mergeCell ref="J14:J15"/>
    <mergeCell ref="K14:K15"/>
    <mergeCell ref="A1:E1"/>
    <mergeCell ref="A3:K3"/>
    <mergeCell ref="A9:K9"/>
    <mergeCell ref="F10:G10"/>
    <mergeCell ref="H10:I10"/>
    <mergeCell ref="J10:K10"/>
    <mergeCell ref="J24:J25"/>
    <mergeCell ref="K24:K25"/>
  </mergeCells>
  <printOptions horizontalCentered="1"/>
  <pageMargins left="0.19685039370078741" right="0.19685039370078741" top="0.39370078740157483" bottom="0.3937007874015748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EED3-1FF3-4F42-A02B-23C3191DC8EC}">
  <dimension ref="A1:K1237"/>
  <sheetViews>
    <sheetView zoomScale="70" zoomScaleNormal="70" workbookViewId="0">
      <pane ySplit="10" topLeftCell="A11" activePane="bottomLeft" state="frozen"/>
      <selection activeCell="C543" sqref="C543:C547"/>
      <selection pane="bottomLeft" activeCell="A17" sqref="A17:A21"/>
    </sheetView>
  </sheetViews>
  <sheetFormatPr baseColWidth="10" defaultRowHeight="15"/>
  <cols>
    <col min="1" max="1" width="17.7109375" customWidth="1"/>
    <col min="2" max="2" width="15.28515625" style="3" bestFit="1" customWidth="1"/>
    <col min="3" max="3" width="15.28515625" bestFit="1" customWidth="1"/>
    <col min="5" max="5" width="18.42578125" bestFit="1" customWidth="1"/>
    <col min="6" max="6" width="20" bestFit="1" customWidth="1"/>
    <col min="7" max="7" width="27" style="4" customWidth="1"/>
    <col min="8" max="8" width="23.42578125" customWidth="1"/>
    <col min="9" max="9" width="15.28515625" customWidth="1"/>
    <col min="10" max="10" width="20.140625" bestFit="1" customWidth="1"/>
    <col min="11" max="11" width="56.7109375" customWidth="1"/>
  </cols>
  <sheetData>
    <row r="1" spans="1:11" ht="15.75" customHeight="1">
      <c r="A1" s="283" t="s">
        <v>21</v>
      </c>
      <c r="B1" s="283"/>
      <c r="C1" s="283"/>
      <c r="D1" s="283"/>
      <c r="E1" s="283"/>
      <c r="F1" s="203"/>
      <c r="G1" s="203"/>
      <c r="H1" s="203"/>
      <c r="I1" s="203"/>
      <c r="J1" s="203"/>
      <c r="K1" s="203"/>
    </row>
    <row r="2" spans="1:11" ht="15.75">
      <c r="A2" s="8" t="s">
        <v>22</v>
      </c>
      <c r="B2" s="8"/>
      <c r="C2" s="8"/>
      <c r="D2" s="8"/>
      <c r="E2" s="8"/>
      <c r="F2" s="8"/>
      <c r="G2" s="8"/>
      <c r="H2" s="8"/>
      <c r="I2" s="8"/>
      <c r="J2" s="8"/>
      <c r="K2" s="8"/>
    </row>
    <row r="3" spans="1:11" ht="15.75" customHeight="1">
      <c r="A3" s="283" t="s">
        <v>862</v>
      </c>
      <c r="B3" s="283"/>
      <c r="C3" s="283"/>
      <c r="D3" s="283"/>
      <c r="E3" s="283"/>
      <c r="F3" s="283"/>
      <c r="G3" s="283"/>
      <c r="H3" s="283"/>
      <c r="I3" s="283"/>
      <c r="J3" s="283"/>
      <c r="K3" s="283"/>
    </row>
    <row r="4" spans="1:11" ht="15.75">
      <c r="A4" s="8" t="s">
        <v>23</v>
      </c>
      <c r="B4" s="8"/>
      <c r="C4" s="8"/>
      <c r="D4" s="8"/>
      <c r="E4" s="8"/>
      <c r="F4" s="8"/>
      <c r="G4" s="8"/>
      <c r="H4" s="8"/>
      <c r="I4" s="8"/>
      <c r="J4" s="8"/>
      <c r="K4" s="8"/>
    </row>
    <row r="5" spans="1:11" ht="15.75">
      <c r="A5" s="8" t="s">
        <v>24</v>
      </c>
      <c r="B5" s="8"/>
      <c r="C5" s="8"/>
      <c r="D5" s="8"/>
      <c r="E5" s="8"/>
      <c r="F5" s="8"/>
      <c r="G5" s="8"/>
      <c r="H5" s="8"/>
      <c r="I5" s="8"/>
      <c r="J5" s="8"/>
      <c r="K5" s="8"/>
    </row>
    <row r="6" spans="1:11" ht="15.75">
      <c r="A6" s="8" t="s">
        <v>1298</v>
      </c>
      <c r="B6" s="8"/>
      <c r="C6" s="8"/>
      <c r="D6" s="8"/>
      <c r="E6" s="8"/>
      <c r="F6" s="8"/>
      <c r="G6" s="8"/>
      <c r="H6" s="8"/>
      <c r="I6" s="8"/>
      <c r="J6" s="8"/>
      <c r="K6" s="8"/>
    </row>
    <row r="7" spans="1:11" ht="15.75">
      <c r="A7" s="8" t="s">
        <v>1297</v>
      </c>
      <c r="B7" s="8"/>
      <c r="C7" s="8"/>
      <c r="D7" s="9"/>
      <c r="E7" s="8"/>
      <c r="F7" s="8"/>
      <c r="G7" s="8"/>
      <c r="H7" s="8"/>
      <c r="I7" s="8"/>
      <c r="J7" s="8"/>
      <c r="K7" s="8"/>
    </row>
    <row r="8" spans="1:11" ht="15.75">
      <c r="A8" s="1"/>
      <c r="B8" s="2"/>
      <c r="C8" s="1"/>
      <c r="D8" s="1"/>
      <c r="E8" s="1"/>
      <c r="F8" s="1"/>
      <c r="G8" s="1"/>
      <c r="H8" s="1"/>
      <c r="I8" s="1"/>
      <c r="J8" s="1"/>
      <c r="K8" s="1"/>
    </row>
    <row r="9" spans="1:11" ht="21" customHeight="1" thickBot="1">
      <c r="A9" s="284" t="s">
        <v>19</v>
      </c>
      <c r="B9" s="284"/>
      <c r="C9" s="284"/>
      <c r="D9" s="284"/>
      <c r="E9" s="284"/>
      <c r="F9" s="284"/>
      <c r="G9" s="284"/>
      <c r="H9" s="284"/>
      <c r="I9" s="284"/>
      <c r="J9" s="284"/>
      <c r="K9" s="284"/>
    </row>
    <row r="10" spans="1:11" ht="48" thickBot="1">
      <c r="A10" s="5" t="s">
        <v>0</v>
      </c>
      <c r="B10" s="6" t="s">
        <v>16</v>
      </c>
      <c r="C10" s="7" t="s">
        <v>17</v>
      </c>
      <c r="D10" s="7" t="s">
        <v>18</v>
      </c>
      <c r="E10" s="7" t="s">
        <v>1</v>
      </c>
      <c r="F10" s="285" t="s">
        <v>2</v>
      </c>
      <c r="G10" s="285"/>
      <c r="H10" s="286" t="s">
        <v>3</v>
      </c>
      <c r="I10" s="287"/>
      <c r="J10" s="285" t="s">
        <v>4</v>
      </c>
      <c r="K10" s="288"/>
    </row>
    <row r="11" spans="1:11" ht="25.5" thickBot="1">
      <c r="A11" s="262" t="s">
        <v>512</v>
      </c>
      <c r="B11" s="263"/>
      <c r="C11" s="263"/>
      <c r="D11" s="263"/>
      <c r="E11" s="263"/>
      <c r="F11" s="263"/>
      <c r="G11" s="263"/>
      <c r="H11" s="263"/>
      <c r="I11" s="263"/>
      <c r="J11" s="263"/>
      <c r="K11" s="264"/>
    </row>
    <row r="12" spans="1:11">
      <c r="A12" s="265" t="s">
        <v>20</v>
      </c>
      <c r="B12" s="268">
        <v>85700</v>
      </c>
      <c r="C12" s="268">
        <v>85700</v>
      </c>
      <c r="D12" s="271">
        <v>1</v>
      </c>
      <c r="E12" s="271">
        <v>171</v>
      </c>
      <c r="F12" s="274" t="s">
        <v>5</v>
      </c>
      <c r="G12" s="277" t="s">
        <v>513</v>
      </c>
      <c r="H12" s="14" t="s">
        <v>6</v>
      </c>
      <c r="I12" s="14">
        <v>18664717</v>
      </c>
      <c r="J12" s="14" t="s">
        <v>7</v>
      </c>
      <c r="K12" s="13" t="s">
        <v>514</v>
      </c>
    </row>
    <row r="13" spans="1:11">
      <c r="A13" s="266"/>
      <c r="B13" s="269"/>
      <c r="C13" s="269"/>
      <c r="D13" s="272"/>
      <c r="E13" s="272"/>
      <c r="F13" s="275"/>
      <c r="G13" s="278"/>
      <c r="H13" s="15" t="s">
        <v>9</v>
      </c>
      <c r="I13" s="28">
        <v>44883</v>
      </c>
      <c r="J13" s="15" t="s">
        <v>10</v>
      </c>
      <c r="K13" s="26" t="s">
        <v>515</v>
      </c>
    </row>
    <row r="14" spans="1:11" ht="30">
      <c r="A14" s="266"/>
      <c r="B14" s="269"/>
      <c r="C14" s="269"/>
      <c r="D14" s="272"/>
      <c r="E14" s="272"/>
      <c r="F14" s="276"/>
      <c r="G14" s="279"/>
      <c r="H14" s="29" t="s">
        <v>11</v>
      </c>
      <c r="I14" s="28">
        <v>44888</v>
      </c>
      <c r="J14" s="280" t="s">
        <v>12</v>
      </c>
      <c r="K14" s="281" t="s">
        <v>516</v>
      </c>
    </row>
    <row r="15" spans="1:11">
      <c r="A15" s="266"/>
      <c r="B15" s="269"/>
      <c r="C15" s="269"/>
      <c r="D15" s="272"/>
      <c r="E15" s="272"/>
      <c r="F15" s="15" t="s">
        <v>8</v>
      </c>
      <c r="G15" s="15">
        <v>41552393</v>
      </c>
      <c r="H15" s="15" t="s">
        <v>13</v>
      </c>
      <c r="I15" s="28">
        <v>44890</v>
      </c>
      <c r="J15" s="279"/>
      <c r="K15" s="282"/>
    </row>
    <row r="16" spans="1:11" ht="15.75" thickBot="1">
      <c r="A16" s="267"/>
      <c r="B16" s="270"/>
      <c r="C16" s="270"/>
      <c r="D16" s="273"/>
      <c r="E16" s="273"/>
      <c r="F16" s="10"/>
      <c r="G16" s="10"/>
      <c r="H16" s="11" t="s">
        <v>15</v>
      </c>
      <c r="I16" s="11" t="s">
        <v>25</v>
      </c>
      <c r="J16" s="11" t="s">
        <v>14</v>
      </c>
      <c r="K16" s="12">
        <v>44931</v>
      </c>
    </row>
    <row r="17" spans="1:11">
      <c r="A17" s="295" t="s">
        <v>20</v>
      </c>
      <c r="B17" s="298">
        <v>42846.57</v>
      </c>
      <c r="C17" s="298">
        <v>42846.57</v>
      </c>
      <c r="D17" s="301">
        <v>1</v>
      </c>
      <c r="E17" s="301">
        <v>158</v>
      </c>
      <c r="F17" s="304" t="s">
        <v>5</v>
      </c>
      <c r="G17" s="289" t="s">
        <v>517</v>
      </c>
      <c r="H17" s="16" t="s">
        <v>6</v>
      </c>
      <c r="I17" s="16">
        <v>19071817</v>
      </c>
      <c r="J17" s="16" t="s">
        <v>7</v>
      </c>
      <c r="K17" s="17" t="s">
        <v>518</v>
      </c>
    </row>
    <row r="18" spans="1:11">
      <c r="A18" s="296"/>
      <c r="B18" s="299"/>
      <c r="C18" s="299"/>
      <c r="D18" s="302"/>
      <c r="E18" s="302"/>
      <c r="F18" s="305"/>
      <c r="G18" s="290"/>
      <c r="H18" s="18" t="s">
        <v>9</v>
      </c>
      <c r="I18" s="19">
        <v>44945</v>
      </c>
      <c r="J18" s="18" t="s">
        <v>10</v>
      </c>
      <c r="K18" s="27" t="s">
        <v>519</v>
      </c>
    </row>
    <row r="19" spans="1:11" ht="30">
      <c r="A19" s="296"/>
      <c r="B19" s="299"/>
      <c r="C19" s="299"/>
      <c r="D19" s="302"/>
      <c r="E19" s="302"/>
      <c r="F19" s="306"/>
      <c r="G19" s="291"/>
      <c r="H19" s="20" t="s">
        <v>11</v>
      </c>
      <c r="I19" s="19">
        <v>44893</v>
      </c>
      <c r="J19" s="292" t="s">
        <v>12</v>
      </c>
      <c r="K19" s="293" t="s">
        <v>520</v>
      </c>
    </row>
    <row r="20" spans="1:11" ht="30">
      <c r="A20" s="296"/>
      <c r="B20" s="299"/>
      <c r="C20" s="299"/>
      <c r="D20" s="302"/>
      <c r="E20" s="302"/>
      <c r="F20" s="18" t="s">
        <v>8</v>
      </c>
      <c r="G20" s="18">
        <v>47614382</v>
      </c>
      <c r="H20" s="18" t="s">
        <v>13</v>
      </c>
      <c r="I20" s="58" t="s">
        <v>521</v>
      </c>
      <c r="J20" s="291"/>
      <c r="K20" s="294"/>
    </row>
    <row r="21" spans="1:11" ht="15.75" thickBot="1">
      <c r="A21" s="297"/>
      <c r="B21" s="300"/>
      <c r="C21" s="300"/>
      <c r="D21" s="303"/>
      <c r="E21" s="303"/>
      <c r="F21" s="21"/>
      <c r="G21" s="21"/>
      <c r="H21" s="22" t="s">
        <v>15</v>
      </c>
      <c r="I21" s="22" t="s">
        <v>522</v>
      </c>
      <c r="J21" s="22" t="s">
        <v>14</v>
      </c>
      <c r="K21" s="23">
        <v>44929</v>
      </c>
    </row>
    <row r="22" spans="1:11">
      <c r="A22" s="265" t="s">
        <v>20</v>
      </c>
      <c r="B22" s="268">
        <v>61531</v>
      </c>
      <c r="C22" s="268">
        <v>61531</v>
      </c>
      <c r="D22" s="271">
        <v>1</v>
      </c>
      <c r="E22" s="271">
        <v>121</v>
      </c>
      <c r="F22" s="274" t="s">
        <v>5</v>
      </c>
      <c r="G22" s="277" t="s">
        <v>523</v>
      </c>
      <c r="H22" s="14" t="s">
        <v>6</v>
      </c>
      <c r="I22" s="14">
        <v>18731481</v>
      </c>
      <c r="J22" s="14" t="s">
        <v>7</v>
      </c>
      <c r="K22" s="13" t="s">
        <v>524</v>
      </c>
    </row>
    <row r="23" spans="1:11">
      <c r="A23" s="266"/>
      <c r="B23" s="269"/>
      <c r="C23" s="269"/>
      <c r="D23" s="272"/>
      <c r="E23" s="272"/>
      <c r="F23" s="275"/>
      <c r="G23" s="278"/>
      <c r="H23" s="15" t="s">
        <v>9</v>
      </c>
      <c r="I23" s="28">
        <v>44894</v>
      </c>
      <c r="J23" s="15" t="s">
        <v>10</v>
      </c>
      <c r="K23" s="26" t="s">
        <v>525</v>
      </c>
    </row>
    <row r="24" spans="1:11" ht="30">
      <c r="A24" s="266"/>
      <c r="B24" s="269"/>
      <c r="C24" s="269"/>
      <c r="D24" s="272"/>
      <c r="E24" s="272"/>
      <c r="F24" s="276"/>
      <c r="G24" s="279"/>
      <c r="H24" s="29" t="s">
        <v>11</v>
      </c>
      <c r="I24" s="28">
        <v>44896</v>
      </c>
      <c r="J24" s="280" t="s">
        <v>12</v>
      </c>
      <c r="K24" s="281" t="s">
        <v>526</v>
      </c>
    </row>
    <row r="25" spans="1:11">
      <c r="A25" s="266"/>
      <c r="B25" s="269"/>
      <c r="C25" s="269"/>
      <c r="D25" s="272"/>
      <c r="E25" s="272"/>
      <c r="F25" s="15" t="s">
        <v>8</v>
      </c>
      <c r="G25" s="15">
        <v>37916270</v>
      </c>
      <c r="H25" s="15" t="s">
        <v>13</v>
      </c>
      <c r="I25" s="28">
        <v>44900</v>
      </c>
      <c r="J25" s="279"/>
      <c r="K25" s="282"/>
    </row>
    <row r="26" spans="1:11" ht="15.75" thickBot="1">
      <c r="A26" s="267"/>
      <c r="B26" s="270"/>
      <c r="C26" s="270"/>
      <c r="D26" s="273"/>
      <c r="E26" s="273"/>
      <c r="F26" s="10"/>
      <c r="G26" s="10"/>
      <c r="H26" s="11" t="s">
        <v>15</v>
      </c>
      <c r="I26" s="11" t="s">
        <v>25</v>
      </c>
      <c r="J26" s="11" t="s">
        <v>14</v>
      </c>
      <c r="K26" s="12">
        <v>44930</v>
      </c>
    </row>
    <row r="27" spans="1:11">
      <c r="A27" s="295" t="s">
        <v>20</v>
      </c>
      <c r="B27" s="298">
        <v>60000</v>
      </c>
      <c r="C27" s="298">
        <v>60000</v>
      </c>
      <c r="D27" s="301">
        <v>150</v>
      </c>
      <c r="E27" s="301">
        <v>189</v>
      </c>
      <c r="F27" s="304" t="s">
        <v>5</v>
      </c>
      <c r="G27" s="289" t="s">
        <v>363</v>
      </c>
      <c r="H27" s="16" t="s">
        <v>6</v>
      </c>
      <c r="I27" s="16">
        <v>18790038</v>
      </c>
      <c r="J27" s="16" t="s">
        <v>7</v>
      </c>
      <c r="K27" s="17" t="s">
        <v>527</v>
      </c>
    </row>
    <row r="28" spans="1:11">
      <c r="A28" s="296"/>
      <c r="B28" s="299"/>
      <c r="C28" s="299"/>
      <c r="D28" s="302"/>
      <c r="E28" s="302"/>
      <c r="F28" s="305"/>
      <c r="G28" s="290"/>
      <c r="H28" s="18" t="s">
        <v>9</v>
      </c>
      <c r="I28" s="19">
        <v>44901</v>
      </c>
      <c r="J28" s="18" t="s">
        <v>10</v>
      </c>
      <c r="K28" s="27" t="s">
        <v>528</v>
      </c>
    </row>
    <row r="29" spans="1:11" ht="30">
      <c r="A29" s="296"/>
      <c r="B29" s="299"/>
      <c r="C29" s="299"/>
      <c r="D29" s="302"/>
      <c r="E29" s="302"/>
      <c r="F29" s="306"/>
      <c r="G29" s="291"/>
      <c r="H29" s="20" t="s">
        <v>11</v>
      </c>
      <c r="I29" s="19">
        <v>44907</v>
      </c>
      <c r="J29" s="292" t="s">
        <v>12</v>
      </c>
      <c r="K29" s="293" t="s">
        <v>529</v>
      </c>
    </row>
    <row r="30" spans="1:11" ht="30">
      <c r="A30" s="296"/>
      <c r="B30" s="299"/>
      <c r="C30" s="299"/>
      <c r="D30" s="302"/>
      <c r="E30" s="302"/>
      <c r="F30" s="18" t="s">
        <v>8</v>
      </c>
      <c r="G30" s="18">
        <v>29257581</v>
      </c>
      <c r="H30" s="18" t="s">
        <v>13</v>
      </c>
      <c r="I30" s="58" t="s">
        <v>521</v>
      </c>
      <c r="J30" s="291"/>
      <c r="K30" s="294"/>
    </row>
    <row r="31" spans="1:11" ht="15.75" thickBot="1">
      <c r="A31" s="297"/>
      <c r="B31" s="300"/>
      <c r="C31" s="300"/>
      <c r="D31" s="303"/>
      <c r="E31" s="303"/>
      <c r="F31" s="21"/>
      <c r="G31" s="21"/>
      <c r="H31" s="22" t="s">
        <v>15</v>
      </c>
      <c r="I31" s="22" t="s">
        <v>522</v>
      </c>
      <c r="J31" s="22" t="s">
        <v>14</v>
      </c>
      <c r="K31" s="23">
        <v>44930</v>
      </c>
    </row>
    <row r="32" spans="1:11">
      <c r="A32" s="265" t="s">
        <v>20</v>
      </c>
      <c r="B32" s="268">
        <v>69861.119999999995</v>
      </c>
      <c r="C32" s="268">
        <v>69861.119999999995</v>
      </c>
      <c r="D32" s="271">
        <v>42</v>
      </c>
      <c r="E32" s="271">
        <v>158</v>
      </c>
      <c r="F32" s="274" t="s">
        <v>5</v>
      </c>
      <c r="G32" s="277" t="s">
        <v>530</v>
      </c>
      <c r="H32" s="14" t="s">
        <v>6</v>
      </c>
      <c r="I32" s="14">
        <v>18796230</v>
      </c>
      <c r="J32" s="14" t="s">
        <v>7</v>
      </c>
      <c r="K32" s="13" t="s">
        <v>531</v>
      </c>
    </row>
    <row r="33" spans="1:11">
      <c r="A33" s="266"/>
      <c r="B33" s="269"/>
      <c r="C33" s="269"/>
      <c r="D33" s="272"/>
      <c r="E33" s="272"/>
      <c r="F33" s="275"/>
      <c r="G33" s="278"/>
      <c r="H33" s="15" t="s">
        <v>9</v>
      </c>
      <c r="I33" s="28">
        <v>44902</v>
      </c>
      <c r="J33" s="15" t="s">
        <v>10</v>
      </c>
      <c r="K33" s="26" t="s">
        <v>532</v>
      </c>
    </row>
    <row r="34" spans="1:11" ht="30">
      <c r="A34" s="266"/>
      <c r="B34" s="269"/>
      <c r="C34" s="269"/>
      <c r="D34" s="272"/>
      <c r="E34" s="272"/>
      <c r="F34" s="276"/>
      <c r="G34" s="279"/>
      <c r="H34" s="29" t="s">
        <v>11</v>
      </c>
      <c r="I34" s="28">
        <v>44907</v>
      </c>
      <c r="J34" s="280" t="s">
        <v>12</v>
      </c>
      <c r="K34" s="281" t="s">
        <v>533</v>
      </c>
    </row>
    <row r="35" spans="1:11" ht="30">
      <c r="A35" s="266"/>
      <c r="B35" s="269"/>
      <c r="C35" s="269"/>
      <c r="D35" s="272"/>
      <c r="E35" s="272"/>
      <c r="F35" s="15" t="s">
        <v>8</v>
      </c>
      <c r="G35" s="15">
        <v>575461</v>
      </c>
      <c r="H35" s="15" t="s">
        <v>13</v>
      </c>
      <c r="I35" s="59" t="s">
        <v>521</v>
      </c>
      <c r="J35" s="279"/>
      <c r="K35" s="282"/>
    </row>
    <row r="36" spans="1:11" ht="15.75" thickBot="1">
      <c r="A36" s="267"/>
      <c r="B36" s="270"/>
      <c r="C36" s="270"/>
      <c r="D36" s="273"/>
      <c r="E36" s="273"/>
      <c r="F36" s="10"/>
      <c r="G36" s="10"/>
      <c r="H36" s="11" t="s">
        <v>15</v>
      </c>
      <c r="I36" s="11" t="s">
        <v>522</v>
      </c>
      <c r="J36" s="11" t="s">
        <v>14</v>
      </c>
      <c r="K36" s="12">
        <v>44951</v>
      </c>
    </row>
    <row r="37" spans="1:11">
      <c r="A37" s="295" t="s">
        <v>20</v>
      </c>
      <c r="B37" s="298">
        <v>66575</v>
      </c>
      <c r="C37" s="298">
        <v>66575</v>
      </c>
      <c r="D37" s="301">
        <v>1</v>
      </c>
      <c r="E37" s="301">
        <v>114</v>
      </c>
      <c r="F37" s="304" t="s">
        <v>5</v>
      </c>
      <c r="G37" s="289" t="s">
        <v>534</v>
      </c>
      <c r="H37" s="16" t="s">
        <v>6</v>
      </c>
      <c r="I37" s="16">
        <v>18829589</v>
      </c>
      <c r="J37" s="16" t="s">
        <v>7</v>
      </c>
      <c r="K37" s="17" t="s">
        <v>535</v>
      </c>
    </row>
    <row r="38" spans="1:11">
      <c r="A38" s="296"/>
      <c r="B38" s="299"/>
      <c r="C38" s="299"/>
      <c r="D38" s="302"/>
      <c r="E38" s="302"/>
      <c r="F38" s="305"/>
      <c r="G38" s="290"/>
      <c r="H38" s="18" t="s">
        <v>9</v>
      </c>
      <c r="I38" s="19">
        <v>44909</v>
      </c>
      <c r="J38" s="18" t="s">
        <v>10</v>
      </c>
      <c r="K38" s="27" t="s">
        <v>536</v>
      </c>
    </row>
    <row r="39" spans="1:11" ht="30">
      <c r="A39" s="296"/>
      <c r="B39" s="299"/>
      <c r="C39" s="299"/>
      <c r="D39" s="302"/>
      <c r="E39" s="302"/>
      <c r="F39" s="306"/>
      <c r="G39" s="291"/>
      <c r="H39" s="20" t="s">
        <v>11</v>
      </c>
      <c r="I39" s="19">
        <v>44911</v>
      </c>
      <c r="J39" s="292" t="s">
        <v>12</v>
      </c>
      <c r="K39" s="293" t="s">
        <v>537</v>
      </c>
    </row>
    <row r="40" spans="1:11">
      <c r="A40" s="296"/>
      <c r="B40" s="299"/>
      <c r="C40" s="299"/>
      <c r="D40" s="302"/>
      <c r="E40" s="302"/>
      <c r="F40" s="18" t="s">
        <v>8</v>
      </c>
      <c r="G40" s="18">
        <v>5750814</v>
      </c>
      <c r="H40" s="18" t="s">
        <v>13</v>
      </c>
      <c r="I40" s="19">
        <v>44915</v>
      </c>
      <c r="J40" s="291"/>
      <c r="K40" s="294"/>
    </row>
    <row r="41" spans="1:11" ht="15.75" thickBot="1">
      <c r="A41" s="297"/>
      <c r="B41" s="300"/>
      <c r="C41" s="300"/>
      <c r="D41" s="303"/>
      <c r="E41" s="303"/>
      <c r="F41" s="21"/>
      <c r="G41" s="21"/>
      <c r="H41" s="22" t="s">
        <v>15</v>
      </c>
      <c r="I41" s="22" t="s">
        <v>25</v>
      </c>
      <c r="J41" s="22" t="s">
        <v>14</v>
      </c>
      <c r="K41" s="23">
        <v>44930</v>
      </c>
    </row>
    <row r="42" spans="1:11">
      <c r="A42" s="265" t="s">
        <v>20</v>
      </c>
      <c r="B42" s="307">
        <v>89775</v>
      </c>
      <c r="C42" s="307">
        <v>89775</v>
      </c>
      <c r="D42" s="271">
        <v>1</v>
      </c>
      <c r="E42" s="271">
        <v>196</v>
      </c>
      <c r="F42" s="274" t="s">
        <v>5</v>
      </c>
      <c r="G42" s="277" t="s">
        <v>538</v>
      </c>
      <c r="H42" s="14" t="s">
        <v>6</v>
      </c>
      <c r="I42" s="14">
        <v>19071949</v>
      </c>
      <c r="J42" s="14" t="s">
        <v>7</v>
      </c>
      <c r="K42" s="13" t="s">
        <v>539</v>
      </c>
    </row>
    <row r="43" spans="1:11">
      <c r="A43" s="266"/>
      <c r="B43" s="308"/>
      <c r="C43" s="308"/>
      <c r="D43" s="272"/>
      <c r="E43" s="272"/>
      <c r="F43" s="275"/>
      <c r="G43" s="278"/>
      <c r="H43" s="15" t="s">
        <v>9</v>
      </c>
      <c r="I43" s="28">
        <v>44911</v>
      </c>
      <c r="J43" s="15" t="s">
        <v>10</v>
      </c>
      <c r="K43" s="26">
        <v>44932</v>
      </c>
    </row>
    <row r="44" spans="1:11" ht="30">
      <c r="A44" s="266"/>
      <c r="B44" s="308"/>
      <c r="C44" s="308"/>
      <c r="D44" s="272"/>
      <c r="E44" s="272"/>
      <c r="F44" s="276"/>
      <c r="G44" s="279"/>
      <c r="H44" s="29" t="s">
        <v>11</v>
      </c>
      <c r="I44" s="28">
        <v>44916</v>
      </c>
      <c r="J44" s="280" t="s">
        <v>12</v>
      </c>
      <c r="K44" s="281" t="s">
        <v>540</v>
      </c>
    </row>
    <row r="45" spans="1:11" ht="30">
      <c r="A45" s="266"/>
      <c r="B45" s="308"/>
      <c r="C45" s="308"/>
      <c r="D45" s="272"/>
      <c r="E45" s="272"/>
      <c r="F45" s="15" t="s">
        <v>8</v>
      </c>
      <c r="G45" s="15">
        <v>33507031</v>
      </c>
      <c r="H45" s="15" t="s">
        <v>13</v>
      </c>
      <c r="I45" s="59" t="s">
        <v>521</v>
      </c>
      <c r="J45" s="279"/>
      <c r="K45" s="282"/>
    </row>
    <row r="46" spans="1:11" ht="15.75" thickBot="1">
      <c r="A46" s="267"/>
      <c r="B46" s="309"/>
      <c r="C46" s="309"/>
      <c r="D46" s="273"/>
      <c r="E46" s="273"/>
      <c r="F46" s="10"/>
      <c r="G46" s="10"/>
      <c r="H46" s="11" t="s">
        <v>15</v>
      </c>
      <c r="I46" s="11" t="s">
        <v>522</v>
      </c>
      <c r="J46" s="11" t="s">
        <v>14</v>
      </c>
      <c r="K46" s="12">
        <v>44931</v>
      </c>
    </row>
    <row r="47" spans="1:11">
      <c r="A47" s="295" t="s">
        <v>20</v>
      </c>
      <c r="B47" s="298">
        <v>57100</v>
      </c>
      <c r="C47" s="298">
        <v>57100</v>
      </c>
      <c r="D47" s="301">
        <v>1</v>
      </c>
      <c r="E47" s="301">
        <v>121</v>
      </c>
      <c r="F47" s="304" t="s">
        <v>5</v>
      </c>
      <c r="G47" s="289" t="s">
        <v>278</v>
      </c>
      <c r="H47" s="16" t="s">
        <v>6</v>
      </c>
      <c r="I47" s="16">
        <v>18865380</v>
      </c>
      <c r="J47" s="16" t="s">
        <v>7</v>
      </c>
      <c r="K47" s="17" t="s">
        <v>541</v>
      </c>
    </row>
    <row r="48" spans="1:11" ht="30">
      <c r="A48" s="296"/>
      <c r="B48" s="299"/>
      <c r="C48" s="299"/>
      <c r="D48" s="302"/>
      <c r="E48" s="302"/>
      <c r="F48" s="305"/>
      <c r="G48" s="290"/>
      <c r="H48" s="18" t="s">
        <v>9</v>
      </c>
      <c r="I48" s="19">
        <v>44916</v>
      </c>
      <c r="J48" s="18" t="s">
        <v>10</v>
      </c>
      <c r="K48" s="24" t="s">
        <v>542</v>
      </c>
    </row>
    <row r="49" spans="1:11" ht="30">
      <c r="A49" s="296"/>
      <c r="B49" s="299"/>
      <c r="C49" s="299"/>
      <c r="D49" s="302"/>
      <c r="E49" s="302"/>
      <c r="F49" s="306"/>
      <c r="G49" s="291"/>
      <c r="H49" s="20" t="s">
        <v>11</v>
      </c>
      <c r="I49" s="19">
        <v>44918</v>
      </c>
      <c r="J49" s="292" t="s">
        <v>12</v>
      </c>
      <c r="K49" s="293" t="s">
        <v>281</v>
      </c>
    </row>
    <row r="50" spans="1:11">
      <c r="A50" s="296"/>
      <c r="B50" s="299"/>
      <c r="C50" s="299"/>
      <c r="D50" s="302"/>
      <c r="E50" s="302"/>
      <c r="F50" s="18" t="s">
        <v>8</v>
      </c>
      <c r="G50" s="18">
        <v>108146340</v>
      </c>
      <c r="H50" s="18" t="s">
        <v>13</v>
      </c>
      <c r="I50" s="19">
        <v>44923</v>
      </c>
      <c r="J50" s="291"/>
      <c r="K50" s="294"/>
    </row>
    <row r="51" spans="1:11" ht="15.75" thickBot="1">
      <c r="A51" s="297"/>
      <c r="B51" s="300"/>
      <c r="C51" s="300"/>
      <c r="D51" s="303"/>
      <c r="E51" s="303"/>
      <c r="F51" s="21"/>
      <c r="G51" s="21"/>
      <c r="H51" s="22" t="s">
        <v>15</v>
      </c>
      <c r="I51" s="22" t="s">
        <v>25</v>
      </c>
      <c r="J51" s="22" t="s">
        <v>14</v>
      </c>
      <c r="K51" s="23">
        <v>44929</v>
      </c>
    </row>
    <row r="52" spans="1:11" ht="25.5" thickBot="1">
      <c r="A52" s="262" t="s">
        <v>543</v>
      </c>
      <c r="B52" s="263"/>
      <c r="C52" s="263"/>
      <c r="D52" s="263"/>
      <c r="E52" s="263"/>
      <c r="F52" s="263"/>
      <c r="G52" s="263"/>
      <c r="H52" s="263"/>
      <c r="I52" s="263"/>
      <c r="J52" s="263"/>
      <c r="K52" s="264"/>
    </row>
    <row r="53" spans="1:11">
      <c r="A53" s="265" t="s">
        <v>20</v>
      </c>
      <c r="B53" s="268">
        <v>88549.58</v>
      </c>
      <c r="C53" s="268">
        <v>88549.58</v>
      </c>
      <c r="D53" s="271">
        <v>1</v>
      </c>
      <c r="E53" s="271" t="s">
        <v>350</v>
      </c>
      <c r="F53" s="274" t="s">
        <v>5</v>
      </c>
      <c r="G53" s="277" t="s">
        <v>517</v>
      </c>
      <c r="H53" s="14" t="s">
        <v>6</v>
      </c>
      <c r="I53" s="32">
        <v>18885322</v>
      </c>
      <c r="J53" s="14" t="s">
        <v>7</v>
      </c>
      <c r="K53" s="13" t="s">
        <v>544</v>
      </c>
    </row>
    <row r="54" spans="1:11">
      <c r="A54" s="266"/>
      <c r="B54" s="269"/>
      <c r="C54" s="269"/>
      <c r="D54" s="272"/>
      <c r="E54" s="272"/>
      <c r="F54" s="275"/>
      <c r="G54" s="278"/>
      <c r="H54" s="15" t="s">
        <v>9</v>
      </c>
      <c r="I54" s="42">
        <v>44924</v>
      </c>
      <c r="J54" s="15" t="s">
        <v>10</v>
      </c>
      <c r="K54" s="29" t="s">
        <v>545</v>
      </c>
    </row>
    <row r="55" spans="1:11" ht="30">
      <c r="A55" s="266"/>
      <c r="B55" s="269"/>
      <c r="C55" s="269"/>
      <c r="D55" s="272"/>
      <c r="E55" s="272"/>
      <c r="F55" s="276"/>
      <c r="G55" s="279"/>
      <c r="H55" s="29" t="s">
        <v>11</v>
      </c>
      <c r="I55" s="42">
        <v>44929</v>
      </c>
      <c r="J55" s="280" t="s">
        <v>12</v>
      </c>
      <c r="K55" s="281" t="s">
        <v>546</v>
      </c>
    </row>
    <row r="56" spans="1:11">
      <c r="A56" s="266"/>
      <c r="B56" s="269"/>
      <c r="C56" s="269"/>
      <c r="D56" s="272"/>
      <c r="E56" s="272"/>
      <c r="F56" s="15" t="s">
        <v>8</v>
      </c>
      <c r="G56" s="32">
        <v>47614382</v>
      </c>
      <c r="H56" s="15" t="s">
        <v>13</v>
      </c>
      <c r="I56" s="33">
        <v>44938</v>
      </c>
      <c r="J56" s="279"/>
      <c r="K56" s="282"/>
    </row>
    <row r="57" spans="1:11" ht="15.75" thickBot="1">
      <c r="A57" s="267"/>
      <c r="B57" s="270"/>
      <c r="C57" s="270"/>
      <c r="D57" s="273"/>
      <c r="E57" s="273"/>
      <c r="F57" s="10"/>
      <c r="G57" s="10"/>
      <c r="H57" s="11" t="s">
        <v>15</v>
      </c>
      <c r="I57" s="60" t="s">
        <v>25</v>
      </c>
      <c r="J57" s="11" t="s">
        <v>14</v>
      </c>
      <c r="K57" s="28">
        <v>44977</v>
      </c>
    </row>
    <row r="58" spans="1:11">
      <c r="A58" s="295" t="s">
        <v>20</v>
      </c>
      <c r="B58" s="298">
        <v>89171.199999999997</v>
      </c>
      <c r="C58" s="298">
        <v>89171.199999999997</v>
      </c>
      <c r="D58" s="301">
        <v>1</v>
      </c>
      <c r="E58" s="301">
        <v>158</v>
      </c>
      <c r="F58" s="304" t="s">
        <v>5</v>
      </c>
      <c r="G58" s="289" t="s">
        <v>517</v>
      </c>
      <c r="H58" s="16" t="s">
        <v>6</v>
      </c>
      <c r="I58" s="35">
        <v>18885861</v>
      </c>
      <c r="J58" s="16" t="s">
        <v>7</v>
      </c>
      <c r="K58" s="17" t="s">
        <v>547</v>
      </c>
    </row>
    <row r="59" spans="1:11">
      <c r="A59" s="296"/>
      <c r="B59" s="299"/>
      <c r="C59" s="299"/>
      <c r="D59" s="302"/>
      <c r="E59" s="302"/>
      <c r="F59" s="305"/>
      <c r="G59" s="290"/>
      <c r="H59" s="18" t="s">
        <v>9</v>
      </c>
      <c r="I59" s="36">
        <v>44924</v>
      </c>
      <c r="J59" s="18" t="s">
        <v>10</v>
      </c>
      <c r="K59" s="20" t="s">
        <v>548</v>
      </c>
    </row>
    <row r="60" spans="1:11" ht="30">
      <c r="A60" s="296"/>
      <c r="B60" s="299"/>
      <c r="C60" s="299"/>
      <c r="D60" s="302"/>
      <c r="E60" s="302"/>
      <c r="F60" s="306"/>
      <c r="G60" s="291"/>
      <c r="H60" s="20" t="s">
        <v>11</v>
      </c>
      <c r="I60" s="36">
        <v>44929</v>
      </c>
      <c r="J60" s="292" t="s">
        <v>12</v>
      </c>
      <c r="K60" s="293" t="s">
        <v>549</v>
      </c>
    </row>
    <row r="61" spans="1:11">
      <c r="A61" s="296"/>
      <c r="B61" s="299"/>
      <c r="C61" s="299"/>
      <c r="D61" s="302"/>
      <c r="E61" s="302"/>
      <c r="F61" s="18" t="s">
        <v>8</v>
      </c>
      <c r="G61" s="35">
        <v>47614382</v>
      </c>
      <c r="H61" s="18" t="s">
        <v>13</v>
      </c>
      <c r="I61" s="36">
        <v>44938</v>
      </c>
      <c r="J61" s="291"/>
      <c r="K61" s="294"/>
    </row>
    <row r="62" spans="1:11" ht="15.75" thickBot="1">
      <c r="A62" s="297"/>
      <c r="B62" s="300"/>
      <c r="C62" s="300"/>
      <c r="D62" s="303"/>
      <c r="E62" s="303"/>
      <c r="F62" s="21"/>
      <c r="G62" s="21"/>
      <c r="H62" s="22" t="s">
        <v>15</v>
      </c>
      <c r="I62" s="61" t="s">
        <v>25</v>
      </c>
      <c r="J62" s="22" t="s">
        <v>14</v>
      </c>
      <c r="K62" s="19">
        <v>44966</v>
      </c>
    </row>
    <row r="63" spans="1:11">
      <c r="A63" s="265" t="s">
        <v>20</v>
      </c>
      <c r="B63" s="268">
        <v>54300</v>
      </c>
      <c r="C63" s="268">
        <v>54300</v>
      </c>
      <c r="D63" s="271">
        <v>1</v>
      </c>
      <c r="E63" s="271">
        <v>322</v>
      </c>
      <c r="F63" s="274" t="s">
        <v>5</v>
      </c>
      <c r="G63" s="277" t="s">
        <v>550</v>
      </c>
      <c r="H63" s="14" t="s">
        <v>6</v>
      </c>
      <c r="I63" s="62">
        <v>19023065</v>
      </c>
      <c r="J63" s="14" t="s">
        <v>7</v>
      </c>
      <c r="K63" s="13" t="s">
        <v>551</v>
      </c>
    </row>
    <row r="64" spans="1:11">
      <c r="A64" s="266"/>
      <c r="B64" s="269"/>
      <c r="C64" s="269"/>
      <c r="D64" s="272"/>
      <c r="E64" s="272"/>
      <c r="F64" s="275"/>
      <c r="G64" s="278"/>
      <c r="H64" s="15" t="s">
        <v>9</v>
      </c>
      <c r="I64" s="63">
        <v>44942</v>
      </c>
      <c r="J64" s="15" t="s">
        <v>10</v>
      </c>
      <c r="K64" s="64" t="s">
        <v>552</v>
      </c>
    </row>
    <row r="65" spans="1:11" ht="30">
      <c r="A65" s="266"/>
      <c r="B65" s="269"/>
      <c r="C65" s="269"/>
      <c r="D65" s="272"/>
      <c r="E65" s="272"/>
      <c r="F65" s="276"/>
      <c r="G65" s="279"/>
      <c r="H65" s="29" t="s">
        <v>11</v>
      </c>
      <c r="I65" s="65">
        <v>44945</v>
      </c>
      <c r="J65" s="280" t="s">
        <v>12</v>
      </c>
      <c r="K65" s="281" t="s">
        <v>553</v>
      </c>
    </row>
    <row r="66" spans="1:11">
      <c r="A66" s="266"/>
      <c r="B66" s="269"/>
      <c r="C66" s="269"/>
      <c r="D66" s="272"/>
      <c r="E66" s="272"/>
      <c r="F66" s="15" t="s">
        <v>8</v>
      </c>
      <c r="G66" s="66">
        <v>62869396</v>
      </c>
      <c r="H66" s="15" t="s">
        <v>13</v>
      </c>
      <c r="I66" s="67">
        <v>44949</v>
      </c>
      <c r="J66" s="279"/>
      <c r="K66" s="282"/>
    </row>
    <row r="67" spans="1:11" ht="15.75" thickBot="1">
      <c r="A67" s="267"/>
      <c r="B67" s="270"/>
      <c r="C67" s="270"/>
      <c r="D67" s="273"/>
      <c r="E67" s="273"/>
      <c r="F67" s="10"/>
      <c r="G67" s="10"/>
      <c r="H67" s="11" t="s">
        <v>15</v>
      </c>
      <c r="I67" s="60" t="s">
        <v>25</v>
      </c>
      <c r="J67" s="11" t="s">
        <v>14</v>
      </c>
      <c r="K67" s="68" t="s">
        <v>554</v>
      </c>
    </row>
    <row r="68" spans="1:11">
      <c r="A68" s="295" t="s">
        <v>20</v>
      </c>
      <c r="B68" s="298">
        <v>87920</v>
      </c>
      <c r="C68" s="298">
        <v>87920</v>
      </c>
      <c r="D68" s="301">
        <v>1</v>
      </c>
      <c r="E68" s="301" t="s">
        <v>470</v>
      </c>
      <c r="F68" s="304" t="s">
        <v>5</v>
      </c>
      <c r="G68" s="289" t="s">
        <v>555</v>
      </c>
      <c r="H68" s="16" t="s">
        <v>6</v>
      </c>
      <c r="I68" s="69">
        <v>19017502</v>
      </c>
      <c r="J68" s="16" t="s">
        <v>7</v>
      </c>
      <c r="K68" s="17" t="s">
        <v>556</v>
      </c>
    </row>
    <row r="69" spans="1:11">
      <c r="A69" s="296"/>
      <c r="B69" s="299"/>
      <c r="C69" s="299"/>
      <c r="D69" s="302"/>
      <c r="E69" s="302"/>
      <c r="F69" s="305"/>
      <c r="G69" s="290"/>
      <c r="H69" s="18" t="s">
        <v>9</v>
      </c>
      <c r="I69" s="70">
        <v>44942</v>
      </c>
      <c r="J69" s="18" t="s">
        <v>10</v>
      </c>
      <c r="K69" s="71" t="s">
        <v>557</v>
      </c>
    </row>
    <row r="70" spans="1:11" ht="30">
      <c r="A70" s="296"/>
      <c r="B70" s="299"/>
      <c r="C70" s="299"/>
      <c r="D70" s="302"/>
      <c r="E70" s="302"/>
      <c r="F70" s="306"/>
      <c r="G70" s="291"/>
      <c r="H70" s="20" t="s">
        <v>11</v>
      </c>
      <c r="I70" s="72">
        <v>44944</v>
      </c>
      <c r="J70" s="292" t="s">
        <v>12</v>
      </c>
      <c r="K70" s="293" t="s">
        <v>558</v>
      </c>
    </row>
    <row r="71" spans="1:11">
      <c r="A71" s="296"/>
      <c r="B71" s="299"/>
      <c r="C71" s="299"/>
      <c r="D71" s="302"/>
      <c r="E71" s="302"/>
      <c r="F71" s="18" t="s">
        <v>8</v>
      </c>
      <c r="G71" s="73">
        <v>39780767</v>
      </c>
      <c r="H71" s="18" t="s">
        <v>13</v>
      </c>
      <c r="I71" s="74">
        <v>46048</v>
      </c>
      <c r="J71" s="291"/>
      <c r="K71" s="294"/>
    </row>
    <row r="72" spans="1:11" ht="15.75" thickBot="1">
      <c r="A72" s="297"/>
      <c r="B72" s="300"/>
      <c r="C72" s="300"/>
      <c r="D72" s="303"/>
      <c r="E72" s="303"/>
      <c r="F72" s="21"/>
      <c r="G72" s="21"/>
      <c r="H72" s="22" t="s">
        <v>15</v>
      </c>
      <c r="I72" s="61" t="s">
        <v>25</v>
      </c>
      <c r="J72" s="22" t="s">
        <v>14</v>
      </c>
      <c r="K72" s="75">
        <v>44977</v>
      </c>
    </row>
    <row r="73" spans="1:11">
      <c r="A73" s="265" t="s">
        <v>20</v>
      </c>
      <c r="B73" s="268">
        <v>41000</v>
      </c>
      <c r="C73" s="268">
        <v>41000</v>
      </c>
      <c r="D73" s="271">
        <v>1</v>
      </c>
      <c r="E73" s="271" t="s">
        <v>559</v>
      </c>
      <c r="F73" s="274" t="s">
        <v>5</v>
      </c>
      <c r="G73" s="277" t="s">
        <v>560</v>
      </c>
      <c r="H73" s="14" t="s">
        <v>6</v>
      </c>
      <c r="I73" s="62">
        <v>19118384</v>
      </c>
      <c r="J73" s="14" t="s">
        <v>7</v>
      </c>
      <c r="K73" s="13" t="s">
        <v>561</v>
      </c>
    </row>
    <row r="74" spans="1:11">
      <c r="A74" s="266"/>
      <c r="B74" s="269"/>
      <c r="C74" s="269"/>
      <c r="D74" s="272"/>
      <c r="E74" s="272"/>
      <c r="F74" s="275"/>
      <c r="G74" s="278"/>
      <c r="H74" s="15" t="s">
        <v>9</v>
      </c>
      <c r="I74" s="63">
        <v>44950</v>
      </c>
      <c r="J74" s="15" t="s">
        <v>10</v>
      </c>
      <c r="K74" s="76" t="s">
        <v>562</v>
      </c>
    </row>
    <row r="75" spans="1:11" ht="30">
      <c r="A75" s="266"/>
      <c r="B75" s="269"/>
      <c r="C75" s="269"/>
      <c r="D75" s="272"/>
      <c r="E75" s="272"/>
      <c r="F75" s="276"/>
      <c r="G75" s="279"/>
      <c r="H75" s="29" t="s">
        <v>11</v>
      </c>
      <c r="I75" s="65">
        <v>44952</v>
      </c>
      <c r="J75" s="280" t="s">
        <v>12</v>
      </c>
      <c r="K75" s="281" t="s">
        <v>563</v>
      </c>
    </row>
    <row r="76" spans="1:11">
      <c r="A76" s="266"/>
      <c r="B76" s="269"/>
      <c r="C76" s="269"/>
      <c r="D76" s="272"/>
      <c r="E76" s="272"/>
      <c r="F76" s="15" t="s">
        <v>8</v>
      </c>
      <c r="G76" s="77">
        <v>4556984</v>
      </c>
      <c r="H76" s="15" t="s">
        <v>13</v>
      </c>
      <c r="I76" s="67">
        <v>44953</v>
      </c>
      <c r="J76" s="279"/>
      <c r="K76" s="282"/>
    </row>
    <row r="77" spans="1:11" ht="15.75" thickBot="1">
      <c r="A77" s="267"/>
      <c r="B77" s="270"/>
      <c r="C77" s="270"/>
      <c r="D77" s="273"/>
      <c r="E77" s="273"/>
      <c r="F77" s="10"/>
      <c r="G77" s="10"/>
      <c r="H77" s="11" t="s">
        <v>15</v>
      </c>
      <c r="I77" s="60" t="s">
        <v>25</v>
      </c>
      <c r="J77" s="11" t="s">
        <v>14</v>
      </c>
      <c r="K77" s="67">
        <v>44977</v>
      </c>
    </row>
    <row r="78" spans="1:11">
      <c r="A78" s="295" t="s">
        <v>20</v>
      </c>
      <c r="B78" s="298">
        <v>86095</v>
      </c>
      <c r="C78" s="298">
        <v>86095</v>
      </c>
      <c r="D78" s="301">
        <v>1</v>
      </c>
      <c r="E78" s="301" t="s">
        <v>564</v>
      </c>
      <c r="F78" s="304" t="s">
        <v>5</v>
      </c>
      <c r="G78" s="289" t="s">
        <v>565</v>
      </c>
      <c r="H78" s="16" t="s">
        <v>6</v>
      </c>
      <c r="I78" s="69">
        <v>19131194</v>
      </c>
      <c r="J78" s="16" t="s">
        <v>7</v>
      </c>
      <c r="K78" s="17" t="s">
        <v>566</v>
      </c>
    </row>
    <row r="79" spans="1:11">
      <c r="A79" s="296"/>
      <c r="B79" s="299"/>
      <c r="C79" s="299"/>
      <c r="D79" s="302"/>
      <c r="E79" s="302"/>
      <c r="F79" s="305"/>
      <c r="G79" s="290"/>
      <c r="H79" s="18" t="s">
        <v>9</v>
      </c>
      <c r="I79" s="78">
        <v>44951</v>
      </c>
      <c r="J79" s="18" t="s">
        <v>10</v>
      </c>
      <c r="K79" s="79" t="s">
        <v>567</v>
      </c>
    </row>
    <row r="80" spans="1:11" ht="30">
      <c r="A80" s="296"/>
      <c r="B80" s="299"/>
      <c r="C80" s="299"/>
      <c r="D80" s="302"/>
      <c r="E80" s="302"/>
      <c r="F80" s="306"/>
      <c r="G80" s="291"/>
      <c r="H80" s="20" t="s">
        <v>11</v>
      </c>
      <c r="I80" s="72">
        <v>44956</v>
      </c>
      <c r="J80" s="292" t="s">
        <v>12</v>
      </c>
      <c r="K80" s="293" t="s">
        <v>568</v>
      </c>
    </row>
    <row r="81" spans="1:11">
      <c r="A81" s="296"/>
      <c r="B81" s="299"/>
      <c r="C81" s="299"/>
      <c r="D81" s="302"/>
      <c r="E81" s="302"/>
      <c r="F81" s="18" t="s">
        <v>8</v>
      </c>
      <c r="G81" s="69">
        <v>7110561</v>
      </c>
      <c r="H81" s="18" t="s">
        <v>13</v>
      </c>
      <c r="I81" s="80">
        <v>44957</v>
      </c>
      <c r="J81" s="291"/>
      <c r="K81" s="294"/>
    </row>
    <row r="82" spans="1:11" ht="15.75" thickBot="1">
      <c r="A82" s="297"/>
      <c r="B82" s="300"/>
      <c r="C82" s="300"/>
      <c r="D82" s="303"/>
      <c r="E82" s="303"/>
      <c r="F82" s="21"/>
      <c r="G82" s="21"/>
      <c r="H82" s="22" t="s">
        <v>15</v>
      </c>
      <c r="I82" s="61" t="s">
        <v>25</v>
      </c>
      <c r="J82" s="22" t="s">
        <v>14</v>
      </c>
      <c r="K82" s="78">
        <v>44966</v>
      </c>
    </row>
    <row r="83" spans="1:11">
      <c r="A83" s="265" t="s">
        <v>20</v>
      </c>
      <c r="B83" s="268">
        <v>89920</v>
      </c>
      <c r="C83" s="268">
        <v>89920</v>
      </c>
      <c r="D83" s="271">
        <v>1</v>
      </c>
      <c r="E83" s="271">
        <v>124</v>
      </c>
      <c r="F83" s="274" t="s">
        <v>5</v>
      </c>
      <c r="G83" s="277" t="s">
        <v>569</v>
      </c>
      <c r="H83" s="14" t="s">
        <v>6</v>
      </c>
      <c r="I83" s="62">
        <v>19122047</v>
      </c>
      <c r="J83" s="14" t="s">
        <v>7</v>
      </c>
      <c r="K83" s="13" t="s">
        <v>570</v>
      </c>
    </row>
    <row r="84" spans="1:11">
      <c r="A84" s="266"/>
      <c r="B84" s="269"/>
      <c r="C84" s="269"/>
      <c r="D84" s="272"/>
      <c r="E84" s="272"/>
      <c r="F84" s="275"/>
      <c r="G84" s="278"/>
      <c r="H84" s="15" t="s">
        <v>9</v>
      </c>
      <c r="I84" s="67">
        <v>44950</v>
      </c>
      <c r="J84" s="15" t="s">
        <v>10</v>
      </c>
      <c r="K84" s="64" t="s">
        <v>571</v>
      </c>
    </row>
    <row r="85" spans="1:11" ht="30">
      <c r="A85" s="266"/>
      <c r="B85" s="269"/>
      <c r="C85" s="269"/>
      <c r="D85" s="272"/>
      <c r="E85" s="272"/>
      <c r="F85" s="276"/>
      <c r="G85" s="279"/>
      <c r="H85" s="29" t="s">
        <v>11</v>
      </c>
      <c r="I85" s="65">
        <v>44952</v>
      </c>
      <c r="J85" s="280" t="s">
        <v>12</v>
      </c>
      <c r="K85" s="281" t="s">
        <v>572</v>
      </c>
    </row>
    <row r="86" spans="1:11">
      <c r="A86" s="266"/>
      <c r="B86" s="269"/>
      <c r="C86" s="269"/>
      <c r="D86" s="272"/>
      <c r="E86" s="272"/>
      <c r="F86" s="15" t="s">
        <v>8</v>
      </c>
      <c r="G86" s="81" t="s">
        <v>573</v>
      </c>
      <c r="H86" s="15" t="s">
        <v>13</v>
      </c>
      <c r="I86" s="67">
        <v>44958</v>
      </c>
      <c r="J86" s="279"/>
      <c r="K86" s="282"/>
    </row>
    <row r="87" spans="1:11" ht="15.75" thickBot="1">
      <c r="A87" s="267"/>
      <c r="B87" s="270"/>
      <c r="C87" s="270"/>
      <c r="D87" s="273"/>
      <c r="E87" s="273"/>
      <c r="F87" s="10"/>
      <c r="G87" s="10"/>
      <c r="H87" s="11" t="s">
        <v>15</v>
      </c>
      <c r="I87" s="60" t="s">
        <v>25</v>
      </c>
      <c r="J87" s="11" t="s">
        <v>14</v>
      </c>
      <c r="K87" s="82" t="s">
        <v>554</v>
      </c>
    </row>
    <row r="88" spans="1:11">
      <c r="A88" s="295" t="s">
        <v>20</v>
      </c>
      <c r="B88" s="298">
        <v>71910</v>
      </c>
      <c r="C88" s="298">
        <v>71910</v>
      </c>
      <c r="D88" s="301">
        <v>1</v>
      </c>
      <c r="E88" s="301" t="s">
        <v>270</v>
      </c>
      <c r="F88" s="304" t="s">
        <v>5</v>
      </c>
      <c r="G88" s="289" t="s">
        <v>574</v>
      </c>
      <c r="H88" s="16" t="s">
        <v>6</v>
      </c>
      <c r="I88" s="69">
        <v>19179154</v>
      </c>
      <c r="J88" s="16" t="s">
        <v>7</v>
      </c>
      <c r="K88" s="17" t="s">
        <v>575</v>
      </c>
    </row>
    <row r="89" spans="1:11">
      <c r="A89" s="296"/>
      <c r="B89" s="299"/>
      <c r="C89" s="299"/>
      <c r="D89" s="302"/>
      <c r="E89" s="302"/>
      <c r="F89" s="305"/>
      <c r="G89" s="290"/>
      <c r="H89" s="18" t="s">
        <v>9</v>
      </c>
      <c r="I89" s="78">
        <v>44956</v>
      </c>
      <c r="J89" s="18" t="s">
        <v>10</v>
      </c>
      <c r="K89" s="83" t="s">
        <v>576</v>
      </c>
    </row>
    <row r="90" spans="1:11" ht="30">
      <c r="A90" s="296"/>
      <c r="B90" s="299"/>
      <c r="C90" s="299"/>
      <c r="D90" s="302"/>
      <c r="E90" s="302"/>
      <c r="F90" s="306"/>
      <c r="G90" s="291"/>
      <c r="H90" s="20" t="s">
        <v>11</v>
      </c>
      <c r="I90" s="72">
        <v>44594</v>
      </c>
      <c r="J90" s="292" t="s">
        <v>12</v>
      </c>
      <c r="K90" s="293" t="s">
        <v>577</v>
      </c>
    </row>
    <row r="91" spans="1:11">
      <c r="A91" s="296"/>
      <c r="B91" s="299"/>
      <c r="C91" s="299"/>
      <c r="D91" s="302"/>
      <c r="E91" s="302"/>
      <c r="F91" s="18" t="s">
        <v>8</v>
      </c>
      <c r="G91" s="84">
        <v>17001536</v>
      </c>
      <c r="H91" s="18" t="s">
        <v>13</v>
      </c>
      <c r="I91" s="78">
        <v>44963</v>
      </c>
      <c r="J91" s="291"/>
      <c r="K91" s="294"/>
    </row>
    <row r="92" spans="1:11" ht="15.75" thickBot="1">
      <c r="A92" s="297"/>
      <c r="B92" s="300"/>
      <c r="C92" s="300"/>
      <c r="D92" s="303"/>
      <c r="E92" s="303"/>
      <c r="F92" s="21"/>
      <c r="G92" s="21"/>
      <c r="H92" s="22" t="s">
        <v>15</v>
      </c>
      <c r="I92" s="61" t="s">
        <v>25</v>
      </c>
      <c r="J92" s="22" t="s">
        <v>14</v>
      </c>
      <c r="K92" s="78">
        <v>44984</v>
      </c>
    </row>
    <row r="93" spans="1:11">
      <c r="A93" s="265" t="s">
        <v>20</v>
      </c>
      <c r="B93" s="268">
        <v>70000</v>
      </c>
      <c r="C93" s="268">
        <v>70000</v>
      </c>
      <c r="D93" s="271">
        <v>1</v>
      </c>
      <c r="E93" s="271" t="s">
        <v>270</v>
      </c>
      <c r="F93" s="274" t="s">
        <v>5</v>
      </c>
      <c r="G93" s="277" t="s">
        <v>578</v>
      </c>
      <c r="H93" s="14" t="s">
        <v>6</v>
      </c>
      <c r="I93" s="62">
        <v>19212011</v>
      </c>
      <c r="J93" s="14" t="s">
        <v>7</v>
      </c>
      <c r="K93" s="13" t="s">
        <v>579</v>
      </c>
    </row>
    <row r="94" spans="1:11">
      <c r="A94" s="266"/>
      <c r="B94" s="269"/>
      <c r="C94" s="269"/>
      <c r="D94" s="272"/>
      <c r="E94" s="272"/>
      <c r="F94" s="275"/>
      <c r="G94" s="278"/>
      <c r="H94" s="15" t="s">
        <v>9</v>
      </c>
      <c r="I94" s="67">
        <v>44958</v>
      </c>
      <c r="J94" s="15" t="s">
        <v>10</v>
      </c>
      <c r="K94" s="85" t="s">
        <v>580</v>
      </c>
    </row>
    <row r="95" spans="1:11" ht="30">
      <c r="A95" s="266"/>
      <c r="B95" s="269"/>
      <c r="C95" s="269"/>
      <c r="D95" s="272"/>
      <c r="E95" s="272"/>
      <c r="F95" s="276"/>
      <c r="G95" s="279"/>
      <c r="H95" s="29" t="s">
        <v>11</v>
      </c>
      <c r="I95" s="65">
        <v>44960</v>
      </c>
      <c r="J95" s="280" t="s">
        <v>12</v>
      </c>
      <c r="K95" s="281" t="s">
        <v>581</v>
      </c>
    </row>
    <row r="96" spans="1:11">
      <c r="A96" s="266"/>
      <c r="B96" s="269"/>
      <c r="C96" s="269"/>
      <c r="D96" s="272"/>
      <c r="E96" s="272"/>
      <c r="F96" s="15" t="s">
        <v>8</v>
      </c>
      <c r="G96" s="86">
        <v>12513687</v>
      </c>
      <c r="H96" s="15" t="s">
        <v>13</v>
      </c>
      <c r="I96" s="67">
        <v>44965</v>
      </c>
      <c r="J96" s="279"/>
      <c r="K96" s="282"/>
    </row>
    <row r="97" spans="1:11" ht="15.75" thickBot="1">
      <c r="A97" s="267"/>
      <c r="B97" s="270"/>
      <c r="C97" s="270"/>
      <c r="D97" s="273"/>
      <c r="E97" s="273"/>
      <c r="F97" s="10"/>
      <c r="G97" s="10"/>
      <c r="H97" s="11" t="s">
        <v>15</v>
      </c>
      <c r="I97" s="60" t="s">
        <v>25</v>
      </c>
      <c r="J97" s="11" t="s">
        <v>14</v>
      </c>
      <c r="K97" s="82">
        <v>44985</v>
      </c>
    </row>
    <row r="98" spans="1:11" ht="25.5" thickBot="1">
      <c r="A98" s="262" t="s">
        <v>676</v>
      </c>
      <c r="B98" s="263"/>
      <c r="C98" s="263"/>
      <c r="D98" s="263"/>
      <c r="E98" s="263"/>
      <c r="F98" s="263"/>
      <c r="G98" s="263"/>
      <c r="H98" s="263"/>
      <c r="I98" s="263"/>
      <c r="J98" s="263"/>
      <c r="K98" s="264"/>
    </row>
    <row r="99" spans="1:11">
      <c r="A99" s="295" t="s">
        <v>20</v>
      </c>
      <c r="B99" s="298">
        <v>87632</v>
      </c>
      <c r="C99" s="298">
        <v>87632</v>
      </c>
      <c r="D99" s="301">
        <v>1</v>
      </c>
      <c r="E99" s="301">
        <v>181</v>
      </c>
      <c r="F99" s="304" t="s">
        <v>5</v>
      </c>
      <c r="G99" s="289" t="s">
        <v>582</v>
      </c>
      <c r="H99" s="16" t="s">
        <v>6</v>
      </c>
      <c r="I99" s="35">
        <v>19004397</v>
      </c>
      <c r="J99" s="16" t="s">
        <v>7</v>
      </c>
      <c r="K99" s="17" t="s">
        <v>583</v>
      </c>
    </row>
    <row r="100" spans="1:11" ht="60">
      <c r="A100" s="296"/>
      <c r="B100" s="299"/>
      <c r="C100" s="299"/>
      <c r="D100" s="302"/>
      <c r="E100" s="302"/>
      <c r="F100" s="305"/>
      <c r="G100" s="290"/>
      <c r="H100" s="18" t="s">
        <v>9</v>
      </c>
      <c r="I100" s="36">
        <v>44939</v>
      </c>
      <c r="J100" s="18" t="s">
        <v>10</v>
      </c>
      <c r="K100" s="20" t="s">
        <v>584</v>
      </c>
    </row>
    <row r="101" spans="1:11" ht="30">
      <c r="A101" s="296"/>
      <c r="B101" s="299"/>
      <c r="C101" s="299"/>
      <c r="D101" s="302"/>
      <c r="E101" s="302"/>
      <c r="F101" s="306"/>
      <c r="G101" s="291"/>
      <c r="H101" s="20" t="s">
        <v>11</v>
      </c>
      <c r="I101" s="87">
        <v>44943</v>
      </c>
      <c r="J101" s="292" t="s">
        <v>12</v>
      </c>
      <c r="K101" s="293" t="s">
        <v>585</v>
      </c>
    </row>
    <row r="102" spans="1:11">
      <c r="A102" s="296"/>
      <c r="B102" s="299"/>
      <c r="C102" s="299"/>
      <c r="D102" s="302"/>
      <c r="E102" s="302"/>
      <c r="F102" s="18" t="s">
        <v>8</v>
      </c>
      <c r="G102" s="88" t="s">
        <v>586</v>
      </c>
      <c r="H102" s="18" t="s">
        <v>13</v>
      </c>
      <c r="I102" s="36">
        <v>46048</v>
      </c>
      <c r="J102" s="291"/>
      <c r="K102" s="294"/>
    </row>
    <row r="103" spans="1:11" ht="15.75" thickBot="1">
      <c r="A103" s="297"/>
      <c r="B103" s="300"/>
      <c r="C103" s="300"/>
      <c r="D103" s="303"/>
      <c r="E103" s="303"/>
      <c r="F103" s="21"/>
      <c r="G103" s="21"/>
      <c r="H103" s="22" t="s">
        <v>15</v>
      </c>
      <c r="I103" s="61" t="s">
        <v>25</v>
      </c>
      <c r="J103" s="22" t="s">
        <v>14</v>
      </c>
      <c r="K103" s="19">
        <v>44994</v>
      </c>
    </row>
    <row r="104" spans="1:11" ht="30">
      <c r="A104" s="265" t="s">
        <v>20</v>
      </c>
      <c r="B104" s="268">
        <v>75680</v>
      </c>
      <c r="C104" s="268">
        <v>75680</v>
      </c>
      <c r="D104" s="271">
        <v>1</v>
      </c>
      <c r="E104" s="271">
        <v>329</v>
      </c>
      <c r="F104" s="274" t="s">
        <v>5</v>
      </c>
      <c r="G104" s="277" t="s">
        <v>587</v>
      </c>
      <c r="H104" s="14" t="s">
        <v>6</v>
      </c>
      <c r="I104" s="45" t="s">
        <v>588</v>
      </c>
      <c r="J104" s="14" t="s">
        <v>7</v>
      </c>
      <c r="K104" s="13" t="s">
        <v>589</v>
      </c>
    </row>
    <row r="105" spans="1:11" ht="30">
      <c r="A105" s="266"/>
      <c r="B105" s="269"/>
      <c r="C105" s="269"/>
      <c r="D105" s="272"/>
      <c r="E105" s="272"/>
      <c r="F105" s="275"/>
      <c r="G105" s="278"/>
      <c r="H105" s="15" t="s">
        <v>9</v>
      </c>
      <c r="I105" s="33">
        <v>44956</v>
      </c>
      <c r="J105" s="15" t="s">
        <v>10</v>
      </c>
      <c r="K105" s="29" t="s">
        <v>590</v>
      </c>
    </row>
    <row r="106" spans="1:11" ht="30">
      <c r="A106" s="266"/>
      <c r="B106" s="269"/>
      <c r="C106" s="269"/>
      <c r="D106" s="272"/>
      <c r="E106" s="272"/>
      <c r="F106" s="276"/>
      <c r="G106" s="279"/>
      <c r="H106" s="29" t="s">
        <v>11</v>
      </c>
      <c r="I106" s="39">
        <v>44959</v>
      </c>
      <c r="J106" s="280" t="s">
        <v>12</v>
      </c>
      <c r="K106" s="281" t="s">
        <v>591</v>
      </c>
    </row>
    <row r="107" spans="1:11">
      <c r="A107" s="266"/>
      <c r="B107" s="269"/>
      <c r="C107" s="269"/>
      <c r="D107" s="272"/>
      <c r="E107" s="272"/>
      <c r="F107" s="15" t="s">
        <v>8</v>
      </c>
      <c r="G107" s="45">
        <v>18397794</v>
      </c>
      <c r="H107" s="15" t="s">
        <v>13</v>
      </c>
      <c r="I107" s="33"/>
      <c r="J107" s="279"/>
      <c r="K107" s="282"/>
    </row>
    <row r="108" spans="1:11" ht="30.75" thickBot="1">
      <c r="A108" s="267"/>
      <c r="B108" s="270"/>
      <c r="C108" s="270"/>
      <c r="D108" s="273"/>
      <c r="E108" s="273"/>
      <c r="F108" s="10"/>
      <c r="G108" s="10"/>
      <c r="H108" s="11" t="s">
        <v>15</v>
      </c>
      <c r="I108" s="48" t="s">
        <v>592</v>
      </c>
      <c r="J108" s="11" t="s">
        <v>14</v>
      </c>
      <c r="K108" s="28">
        <v>44986</v>
      </c>
    </row>
    <row r="109" spans="1:11">
      <c r="A109" s="295" t="s">
        <v>20</v>
      </c>
      <c r="B109" s="298">
        <v>88856</v>
      </c>
      <c r="C109" s="298">
        <v>88856</v>
      </c>
      <c r="D109" s="301">
        <v>1</v>
      </c>
      <c r="E109" s="301">
        <v>186</v>
      </c>
      <c r="F109" s="304" t="s">
        <v>5</v>
      </c>
      <c r="G109" s="289" t="s">
        <v>593</v>
      </c>
      <c r="H109" s="16" t="s">
        <v>6</v>
      </c>
      <c r="I109" s="35">
        <v>19241089</v>
      </c>
      <c r="J109" s="16" t="s">
        <v>7</v>
      </c>
      <c r="K109" s="17" t="s">
        <v>594</v>
      </c>
    </row>
    <row r="110" spans="1:11">
      <c r="A110" s="296"/>
      <c r="B110" s="299"/>
      <c r="C110" s="299"/>
      <c r="D110" s="302"/>
      <c r="E110" s="302"/>
      <c r="F110" s="305"/>
      <c r="G110" s="290"/>
      <c r="H110" s="18" t="s">
        <v>9</v>
      </c>
      <c r="I110" s="36">
        <v>44960</v>
      </c>
      <c r="J110" s="18" t="s">
        <v>10</v>
      </c>
      <c r="K110" s="20" t="s">
        <v>595</v>
      </c>
    </row>
    <row r="111" spans="1:11" ht="30">
      <c r="A111" s="296"/>
      <c r="B111" s="299"/>
      <c r="C111" s="299"/>
      <c r="D111" s="302"/>
      <c r="E111" s="302"/>
      <c r="F111" s="306"/>
      <c r="G111" s="291"/>
      <c r="H111" s="20" t="s">
        <v>11</v>
      </c>
      <c r="I111" s="87">
        <v>44964</v>
      </c>
      <c r="J111" s="292" t="s">
        <v>12</v>
      </c>
      <c r="K111" s="293" t="s">
        <v>596</v>
      </c>
    </row>
    <row r="112" spans="1:11">
      <c r="A112" s="296"/>
      <c r="B112" s="299"/>
      <c r="C112" s="299"/>
      <c r="D112" s="302"/>
      <c r="E112" s="302"/>
      <c r="F112" s="18" t="s">
        <v>8</v>
      </c>
      <c r="G112" s="88">
        <v>71439943</v>
      </c>
      <c r="H112" s="18" t="s">
        <v>13</v>
      </c>
      <c r="I112" s="36">
        <v>44967</v>
      </c>
      <c r="J112" s="291"/>
      <c r="K112" s="294"/>
    </row>
    <row r="113" spans="1:11" ht="15.75" thickBot="1">
      <c r="A113" s="297"/>
      <c r="B113" s="300"/>
      <c r="C113" s="300"/>
      <c r="D113" s="303"/>
      <c r="E113" s="303"/>
      <c r="F113" s="21"/>
      <c r="G113" s="21"/>
      <c r="H113" s="22" t="s">
        <v>15</v>
      </c>
      <c r="I113" s="61" t="s">
        <v>25</v>
      </c>
      <c r="J113" s="22" t="s">
        <v>14</v>
      </c>
      <c r="K113" s="19">
        <v>44994</v>
      </c>
    </row>
    <row r="114" spans="1:11">
      <c r="A114" s="265" t="s">
        <v>20</v>
      </c>
      <c r="B114" s="268">
        <v>89569.68</v>
      </c>
      <c r="C114" s="268">
        <v>89569.68</v>
      </c>
      <c r="D114" s="271">
        <v>1</v>
      </c>
      <c r="E114" s="271">
        <v>186</v>
      </c>
      <c r="F114" s="274" t="s">
        <v>5</v>
      </c>
      <c r="G114" s="277" t="s">
        <v>597</v>
      </c>
      <c r="H114" s="14" t="s">
        <v>6</v>
      </c>
      <c r="I114" s="32">
        <v>19159560</v>
      </c>
      <c r="J114" s="14" t="s">
        <v>7</v>
      </c>
      <c r="K114" s="13" t="s">
        <v>598</v>
      </c>
    </row>
    <row r="115" spans="1:11">
      <c r="A115" s="266"/>
      <c r="B115" s="269"/>
      <c r="C115" s="269"/>
      <c r="D115" s="272"/>
      <c r="E115" s="272"/>
      <c r="F115" s="275"/>
      <c r="G115" s="278"/>
      <c r="H115" s="15" t="s">
        <v>9</v>
      </c>
      <c r="I115" s="33">
        <v>44953</v>
      </c>
      <c r="J115" s="15" t="s">
        <v>10</v>
      </c>
      <c r="K115" s="89" t="s">
        <v>599</v>
      </c>
    </row>
    <row r="116" spans="1:11" ht="30">
      <c r="A116" s="266"/>
      <c r="B116" s="269"/>
      <c r="C116" s="269"/>
      <c r="D116" s="272"/>
      <c r="E116" s="272"/>
      <c r="F116" s="276"/>
      <c r="G116" s="279"/>
      <c r="H116" s="29" t="s">
        <v>11</v>
      </c>
      <c r="I116" s="39" t="s">
        <v>600</v>
      </c>
      <c r="J116" s="280" t="s">
        <v>12</v>
      </c>
      <c r="K116" s="281" t="s">
        <v>601</v>
      </c>
    </row>
    <row r="117" spans="1:11">
      <c r="A117" s="266"/>
      <c r="B117" s="269"/>
      <c r="C117" s="269"/>
      <c r="D117" s="272"/>
      <c r="E117" s="272"/>
      <c r="F117" s="15" t="s">
        <v>8</v>
      </c>
      <c r="G117" s="90" t="s">
        <v>602</v>
      </c>
      <c r="H117" s="15" t="s">
        <v>13</v>
      </c>
      <c r="I117" s="33">
        <v>44959</v>
      </c>
      <c r="J117" s="279"/>
      <c r="K117" s="282"/>
    </row>
    <row r="118" spans="1:11" ht="15.75" thickBot="1">
      <c r="A118" s="267"/>
      <c r="B118" s="270"/>
      <c r="C118" s="270"/>
      <c r="D118" s="273"/>
      <c r="E118" s="273"/>
      <c r="F118" s="10"/>
      <c r="G118" s="10"/>
      <c r="H118" s="11" t="s">
        <v>15</v>
      </c>
      <c r="I118" s="48" t="s">
        <v>25</v>
      </c>
      <c r="J118" s="11" t="s">
        <v>14</v>
      </c>
      <c r="K118" s="33">
        <v>45006</v>
      </c>
    </row>
    <row r="119" spans="1:11">
      <c r="A119" s="295" t="s">
        <v>20</v>
      </c>
      <c r="B119" s="298">
        <v>84553</v>
      </c>
      <c r="C119" s="298">
        <v>84553</v>
      </c>
      <c r="D119" s="301">
        <v>1</v>
      </c>
      <c r="E119" s="301">
        <v>326</v>
      </c>
      <c r="F119" s="304" t="s">
        <v>5</v>
      </c>
      <c r="G119" s="289" t="s">
        <v>603</v>
      </c>
      <c r="H119" s="16" t="s">
        <v>6</v>
      </c>
      <c r="I119" s="91">
        <v>19178905</v>
      </c>
      <c r="J119" s="16" t="s">
        <v>7</v>
      </c>
      <c r="K119" s="17" t="s">
        <v>604</v>
      </c>
    </row>
    <row r="120" spans="1:11">
      <c r="A120" s="296"/>
      <c r="B120" s="299"/>
      <c r="C120" s="299"/>
      <c r="D120" s="302"/>
      <c r="E120" s="302"/>
      <c r="F120" s="305"/>
      <c r="G120" s="290"/>
      <c r="H120" s="18" t="s">
        <v>9</v>
      </c>
      <c r="I120" s="36">
        <v>44956</v>
      </c>
      <c r="J120" s="18" t="s">
        <v>10</v>
      </c>
      <c r="K120" s="20" t="s">
        <v>605</v>
      </c>
    </row>
    <row r="121" spans="1:11" ht="30">
      <c r="A121" s="296"/>
      <c r="B121" s="299"/>
      <c r="C121" s="299"/>
      <c r="D121" s="302"/>
      <c r="E121" s="302"/>
      <c r="F121" s="306"/>
      <c r="G121" s="291"/>
      <c r="H121" s="20" t="s">
        <v>11</v>
      </c>
      <c r="I121" s="87">
        <v>44595</v>
      </c>
      <c r="J121" s="292" t="s">
        <v>12</v>
      </c>
      <c r="K121" s="293" t="s">
        <v>606</v>
      </c>
    </row>
    <row r="122" spans="1:11">
      <c r="A122" s="296"/>
      <c r="B122" s="299"/>
      <c r="C122" s="299"/>
      <c r="D122" s="302"/>
      <c r="E122" s="302"/>
      <c r="F122" s="18" t="s">
        <v>8</v>
      </c>
      <c r="G122" s="88">
        <v>5151457</v>
      </c>
      <c r="H122" s="18" t="s">
        <v>13</v>
      </c>
      <c r="I122" s="36">
        <v>44970</v>
      </c>
      <c r="J122" s="291"/>
      <c r="K122" s="294"/>
    </row>
    <row r="123" spans="1:11" ht="15.75" thickBot="1">
      <c r="A123" s="297"/>
      <c r="B123" s="300"/>
      <c r="C123" s="300"/>
      <c r="D123" s="303"/>
      <c r="E123" s="303"/>
      <c r="F123" s="21"/>
      <c r="G123" s="21"/>
      <c r="H123" s="22" t="s">
        <v>15</v>
      </c>
      <c r="I123" s="61" t="s">
        <v>25</v>
      </c>
      <c r="J123" s="22" t="s">
        <v>14</v>
      </c>
      <c r="K123" s="19">
        <v>45012</v>
      </c>
    </row>
    <row r="124" spans="1:11">
      <c r="A124" s="265" t="s">
        <v>20</v>
      </c>
      <c r="B124" s="268">
        <v>88500</v>
      </c>
      <c r="C124" s="268">
        <v>88500</v>
      </c>
      <c r="D124" s="271">
        <v>1</v>
      </c>
      <c r="E124" s="271">
        <v>247</v>
      </c>
      <c r="F124" s="274" t="s">
        <v>5</v>
      </c>
      <c r="G124" s="277" t="s">
        <v>607</v>
      </c>
      <c r="H124" s="14" t="s">
        <v>6</v>
      </c>
      <c r="I124" s="32">
        <v>19241038</v>
      </c>
      <c r="J124" s="14" t="s">
        <v>7</v>
      </c>
      <c r="K124" s="13" t="s">
        <v>608</v>
      </c>
    </row>
    <row r="125" spans="1:11" ht="30">
      <c r="A125" s="266"/>
      <c r="B125" s="269"/>
      <c r="C125" s="269"/>
      <c r="D125" s="272"/>
      <c r="E125" s="272"/>
      <c r="F125" s="275"/>
      <c r="G125" s="278"/>
      <c r="H125" s="15" t="s">
        <v>9</v>
      </c>
      <c r="I125" s="33">
        <v>44988</v>
      </c>
      <c r="J125" s="15" t="s">
        <v>10</v>
      </c>
      <c r="K125" s="45" t="s">
        <v>609</v>
      </c>
    </row>
    <row r="126" spans="1:11" ht="30">
      <c r="A126" s="266"/>
      <c r="B126" s="269"/>
      <c r="C126" s="269"/>
      <c r="D126" s="272"/>
      <c r="E126" s="272"/>
      <c r="F126" s="276"/>
      <c r="G126" s="279"/>
      <c r="H126" s="29" t="s">
        <v>11</v>
      </c>
      <c r="I126" s="33">
        <v>44964</v>
      </c>
      <c r="J126" s="280" t="s">
        <v>12</v>
      </c>
      <c r="K126" s="281" t="s">
        <v>610</v>
      </c>
    </row>
    <row r="127" spans="1:11">
      <c r="A127" s="266"/>
      <c r="B127" s="269"/>
      <c r="C127" s="269"/>
      <c r="D127" s="272"/>
      <c r="E127" s="272"/>
      <c r="F127" s="15" t="s">
        <v>8</v>
      </c>
      <c r="G127" s="45">
        <v>1532227</v>
      </c>
      <c r="H127" s="15" t="s">
        <v>13</v>
      </c>
      <c r="I127" s="33">
        <v>44965</v>
      </c>
      <c r="J127" s="279"/>
      <c r="K127" s="282"/>
    </row>
    <row r="128" spans="1:11" ht="15.75" thickBot="1">
      <c r="A128" s="267"/>
      <c r="B128" s="270"/>
      <c r="C128" s="270"/>
      <c r="D128" s="273"/>
      <c r="E128" s="273"/>
      <c r="F128" s="10"/>
      <c r="G128" s="10"/>
      <c r="H128" s="11" t="s">
        <v>15</v>
      </c>
      <c r="I128" s="48" t="s">
        <v>25</v>
      </c>
      <c r="J128" s="11" t="s">
        <v>14</v>
      </c>
      <c r="K128" s="40">
        <v>44993</v>
      </c>
    </row>
    <row r="129" spans="1:11">
      <c r="A129" s="295" t="s">
        <v>20</v>
      </c>
      <c r="B129" s="298">
        <v>28995</v>
      </c>
      <c r="C129" s="298">
        <v>28995</v>
      </c>
      <c r="D129" s="301">
        <v>1</v>
      </c>
      <c r="E129" s="301">
        <v>328</v>
      </c>
      <c r="F129" s="304" t="s">
        <v>5</v>
      </c>
      <c r="G129" s="289" t="s">
        <v>574</v>
      </c>
      <c r="H129" s="16" t="s">
        <v>6</v>
      </c>
      <c r="I129" s="91">
        <v>19293968</v>
      </c>
      <c r="J129" s="16" t="s">
        <v>7</v>
      </c>
      <c r="K129" s="17" t="s">
        <v>611</v>
      </c>
    </row>
    <row r="130" spans="1:11" ht="30">
      <c r="A130" s="296"/>
      <c r="B130" s="299"/>
      <c r="C130" s="299"/>
      <c r="D130" s="302"/>
      <c r="E130" s="302"/>
      <c r="F130" s="305"/>
      <c r="G130" s="290"/>
      <c r="H130" s="18" t="s">
        <v>9</v>
      </c>
      <c r="I130" s="36">
        <v>44964</v>
      </c>
      <c r="J130" s="18" t="s">
        <v>10</v>
      </c>
      <c r="K130" s="20" t="s">
        <v>612</v>
      </c>
    </row>
    <row r="131" spans="1:11" ht="30">
      <c r="A131" s="296"/>
      <c r="B131" s="299"/>
      <c r="C131" s="299"/>
      <c r="D131" s="302"/>
      <c r="E131" s="302"/>
      <c r="F131" s="306"/>
      <c r="G131" s="291"/>
      <c r="H131" s="20" t="s">
        <v>11</v>
      </c>
      <c r="I131" s="87">
        <v>44970</v>
      </c>
      <c r="J131" s="292" t="s">
        <v>12</v>
      </c>
      <c r="K131" s="293" t="s">
        <v>613</v>
      </c>
    </row>
    <row r="132" spans="1:11">
      <c r="A132" s="296"/>
      <c r="B132" s="299"/>
      <c r="C132" s="299"/>
      <c r="D132" s="302"/>
      <c r="E132" s="302"/>
      <c r="F132" s="18" t="s">
        <v>8</v>
      </c>
      <c r="G132" s="88">
        <v>17001536</v>
      </c>
      <c r="H132" s="18" t="s">
        <v>13</v>
      </c>
      <c r="I132" s="36">
        <v>44971</v>
      </c>
      <c r="J132" s="291"/>
      <c r="K132" s="294"/>
    </row>
    <row r="133" spans="1:11" ht="15.75" thickBot="1">
      <c r="A133" s="297"/>
      <c r="B133" s="300"/>
      <c r="C133" s="300"/>
      <c r="D133" s="303"/>
      <c r="E133" s="303"/>
      <c r="F133" s="21"/>
      <c r="G133" s="21"/>
      <c r="H133" s="22" t="s">
        <v>15</v>
      </c>
      <c r="I133" s="61" t="s">
        <v>25</v>
      </c>
      <c r="J133" s="22" t="s">
        <v>14</v>
      </c>
      <c r="K133" s="19">
        <v>44987</v>
      </c>
    </row>
    <row r="134" spans="1:11">
      <c r="A134" s="265" t="s">
        <v>20</v>
      </c>
      <c r="B134" s="268">
        <v>36735</v>
      </c>
      <c r="C134" s="268">
        <v>36735</v>
      </c>
      <c r="D134" s="271">
        <v>1</v>
      </c>
      <c r="E134" s="271">
        <v>141</v>
      </c>
      <c r="F134" s="274" t="s">
        <v>5</v>
      </c>
      <c r="G134" s="277" t="s">
        <v>614</v>
      </c>
      <c r="H134" s="14" t="s">
        <v>6</v>
      </c>
      <c r="I134" s="41">
        <v>19393180</v>
      </c>
      <c r="J134" s="14" t="s">
        <v>7</v>
      </c>
      <c r="K134" s="13" t="s">
        <v>615</v>
      </c>
    </row>
    <row r="135" spans="1:11">
      <c r="A135" s="266"/>
      <c r="B135" s="269"/>
      <c r="C135" s="269"/>
      <c r="D135" s="272"/>
      <c r="E135" s="272"/>
      <c r="F135" s="275"/>
      <c r="G135" s="278"/>
      <c r="H135" s="15" t="s">
        <v>9</v>
      </c>
      <c r="I135" s="42">
        <v>44973</v>
      </c>
      <c r="J135" s="15" t="s">
        <v>10</v>
      </c>
      <c r="K135" s="92" t="s">
        <v>616</v>
      </c>
    </row>
    <row r="136" spans="1:11" ht="30">
      <c r="A136" s="266"/>
      <c r="B136" s="269"/>
      <c r="C136" s="269"/>
      <c r="D136" s="272"/>
      <c r="E136" s="272"/>
      <c r="F136" s="276"/>
      <c r="G136" s="279"/>
      <c r="H136" s="29" t="s">
        <v>11</v>
      </c>
      <c r="I136" s="42">
        <v>44979</v>
      </c>
      <c r="J136" s="280" t="s">
        <v>12</v>
      </c>
      <c r="K136" s="281" t="s">
        <v>617</v>
      </c>
    </row>
    <row r="137" spans="1:11">
      <c r="A137" s="266"/>
      <c r="B137" s="269"/>
      <c r="C137" s="269"/>
      <c r="D137" s="272"/>
      <c r="E137" s="272"/>
      <c r="F137" s="15" t="s">
        <v>8</v>
      </c>
      <c r="G137" s="45">
        <v>65660595</v>
      </c>
      <c r="H137" s="15" t="s">
        <v>13</v>
      </c>
      <c r="I137" s="33">
        <v>44981</v>
      </c>
      <c r="J137" s="279"/>
      <c r="K137" s="282"/>
    </row>
    <row r="138" spans="1:11" ht="15.75" thickBot="1">
      <c r="A138" s="267"/>
      <c r="B138" s="270"/>
      <c r="C138" s="270"/>
      <c r="D138" s="273"/>
      <c r="E138" s="273"/>
      <c r="F138" s="10"/>
      <c r="G138" s="10"/>
      <c r="H138" s="11" t="s">
        <v>15</v>
      </c>
      <c r="I138" s="48" t="s">
        <v>25</v>
      </c>
      <c r="J138" s="11" t="s">
        <v>14</v>
      </c>
      <c r="K138" s="93">
        <v>44993</v>
      </c>
    </row>
    <row r="139" spans="1:11">
      <c r="A139" s="295" t="s">
        <v>20</v>
      </c>
      <c r="B139" s="298">
        <v>40545</v>
      </c>
      <c r="C139" s="298">
        <v>40545</v>
      </c>
      <c r="D139" s="301">
        <v>1</v>
      </c>
      <c r="E139" s="301">
        <v>322</v>
      </c>
      <c r="F139" s="304" t="s">
        <v>5</v>
      </c>
      <c r="G139" s="289" t="s">
        <v>618</v>
      </c>
      <c r="H139" s="16" t="s">
        <v>6</v>
      </c>
      <c r="I139" s="91">
        <v>19131755</v>
      </c>
      <c r="J139" s="16" t="s">
        <v>7</v>
      </c>
      <c r="K139" s="17" t="s">
        <v>619</v>
      </c>
    </row>
    <row r="140" spans="1:11" ht="30">
      <c r="A140" s="296"/>
      <c r="B140" s="299"/>
      <c r="C140" s="299"/>
      <c r="D140" s="302"/>
      <c r="E140" s="302"/>
      <c r="F140" s="305"/>
      <c r="G140" s="290"/>
      <c r="H140" s="18" t="s">
        <v>9</v>
      </c>
      <c r="I140" s="36">
        <v>44951</v>
      </c>
      <c r="J140" s="18" t="s">
        <v>10</v>
      </c>
      <c r="K140" s="20" t="s">
        <v>620</v>
      </c>
    </row>
    <row r="141" spans="1:11" ht="30">
      <c r="A141" s="296"/>
      <c r="B141" s="299"/>
      <c r="C141" s="299"/>
      <c r="D141" s="302"/>
      <c r="E141" s="302"/>
      <c r="F141" s="306"/>
      <c r="G141" s="291"/>
      <c r="H141" s="20" t="s">
        <v>11</v>
      </c>
      <c r="I141" s="87">
        <v>44956</v>
      </c>
      <c r="J141" s="292" t="s">
        <v>12</v>
      </c>
      <c r="K141" s="293" t="s">
        <v>621</v>
      </c>
    </row>
    <row r="142" spans="1:11">
      <c r="A142" s="296"/>
      <c r="B142" s="299"/>
      <c r="C142" s="299"/>
      <c r="D142" s="302"/>
      <c r="E142" s="302"/>
      <c r="F142" s="18" t="s">
        <v>8</v>
      </c>
      <c r="G142" s="88">
        <v>92062237</v>
      </c>
      <c r="H142" s="18" t="s">
        <v>13</v>
      </c>
      <c r="I142" s="36">
        <v>44973</v>
      </c>
      <c r="J142" s="291"/>
      <c r="K142" s="294"/>
    </row>
    <row r="143" spans="1:11" ht="15.75" thickBot="1">
      <c r="A143" s="297"/>
      <c r="B143" s="300"/>
      <c r="C143" s="300"/>
      <c r="D143" s="303"/>
      <c r="E143" s="303"/>
      <c r="F143" s="21"/>
      <c r="G143" s="21"/>
      <c r="H143" s="22" t="s">
        <v>15</v>
      </c>
      <c r="I143" s="61" t="s">
        <v>25</v>
      </c>
      <c r="J143" s="22" t="s">
        <v>14</v>
      </c>
      <c r="K143" s="19">
        <v>45000</v>
      </c>
    </row>
    <row r="144" spans="1:11">
      <c r="A144" s="265" t="s">
        <v>20</v>
      </c>
      <c r="B144" s="268">
        <v>26700</v>
      </c>
      <c r="C144" s="268">
        <v>26700</v>
      </c>
      <c r="D144" s="271">
        <v>1</v>
      </c>
      <c r="E144" s="271">
        <v>322</v>
      </c>
      <c r="F144" s="274" t="s">
        <v>5</v>
      </c>
      <c r="G144" s="277" t="s">
        <v>139</v>
      </c>
      <c r="H144" s="14" t="s">
        <v>6</v>
      </c>
      <c r="I144" s="94">
        <v>19166346</v>
      </c>
      <c r="J144" s="14" t="s">
        <v>7</v>
      </c>
      <c r="K144" s="13" t="s">
        <v>622</v>
      </c>
    </row>
    <row r="145" spans="1:11" ht="30">
      <c r="A145" s="266"/>
      <c r="B145" s="269"/>
      <c r="C145" s="269"/>
      <c r="D145" s="272"/>
      <c r="E145" s="272"/>
      <c r="F145" s="275"/>
      <c r="G145" s="278"/>
      <c r="H145" s="15" t="s">
        <v>9</v>
      </c>
      <c r="I145" s="33">
        <v>44953</v>
      </c>
      <c r="J145" s="15" t="s">
        <v>10</v>
      </c>
      <c r="K145" s="95" t="s">
        <v>623</v>
      </c>
    </row>
    <row r="146" spans="1:11" ht="30">
      <c r="A146" s="266"/>
      <c r="B146" s="269"/>
      <c r="C146" s="269"/>
      <c r="D146" s="272"/>
      <c r="E146" s="272"/>
      <c r="F146" s="276"/>
      <c r="G146" s="279"/>
      <c r="H146" s="29" t="s">
        <v>11</v>
      </c>
      <c r="I146" s="49">
        <v>44959</v>
      </c>
      <c r="J146" s="280" t="s">
        <v>12</v>
      </c>
      <c r="K146" s="281" t="s">
        <v>624</v>
      </c>
    </row>
    <row r="147" spans="1:11">
      <c r="A147" s="266"/>
      <c r="B147" s="269"/>
      <c r="C147" s="269"/>
      <c r="D147" s="272"/>
      <c r="E147" s="272"/>
      <c r="F147" s="15" t="s">
        <v>8</v>
      </c>
      <c r="G147" s="32">
        <v>62869396</v>
      </c>
      <c r="H147" s="15" t="s">
        <v>13</v>
      </c>
      <c r="I147" s="33">
        <v>44960</v>
      </c>
      <c r="J147" s="279"/>
      <c r="K147" s="282"/>
    </row>
    <row r="148" spans="1:11" ht="15.75" thickBot="1">
      <c r="A148" s="267"/>
      <c r="B148" s="270"/>
      <c r="C148" s="270"/>
      <c r="D148" s="273"/>
      <c r="E148" s="273"/>
      <c r="F148" s="10"/>
      <c r="G148" s="10"/>
      <c r="H148" s="11" t="s">
        <v>15</v>
      </c>
      <c r="I148" s="48" t="s">
        <v>25</v>
      </c>
      <c r="J148" s="11" t="s">
        <v>14</v>
      </c>
      <c r="K148" s="33">
        <v>45000</v>
      </c>
    </row>
    <row r="149" spans="1:11">
      <c r="A149" s="295" t="s">
        <v>20</v>
      </c>
      <c r="B149" s="298">
        <v>81888</v>
      </c>
      <c r="C149" s="298">
        <v>81888</v>
      </c>
      <c r="D149" s="301">
        <v>1</v>
      </c>
      <c r="E149" s="301">
        <v>199</v>
      </c>
      <c r="F149" s="304" t="s">
        <v>5</v>
      </c>
      <c r="G149" s="289" t="s">
        <v>625</v>
      </c>
      <c r="H149" s="16" t="s">
        <v>6</v>
      </c>
      <c r="I149" s="91">
        <v>19342047</v>
      </c>
      <c r="J149" s="16" t="s">
        <v>7</v>
      </c>
      <c r="K149" s="17" t="s">
        <v>626</v>
      </c>
    </row>
    <row r="150" spans="1:11" ht="30">
      <c r="A150" s="296"/>
      <c r="B150" s="299"/>
      <c r="C150" s="299"/>
      <c r="D150" s="302"/>
      <c r="E150" s="302"/>
      <c r="F150" s="305"/>
      <c r="G150" s="290"/>
      <c r="H150" s="18" t="s">
        <v>9</v>
      </c>
      <c r="I150" s="36">
        <v>44970</v>
      </c>
      <c r="J150" s="18" t="s">
        <v>10</v>
      </c>
      <c r="K150" s="20" t="s">
        <v>627</v>
      </c>
    </row>
    <row r="151" spans="1:11" ht="30">
      <c r="A151" s="296"/>
      <c r="B151" s="299"/>
      <c r="C151" s="299"/>
      <c r="D151" s="302"/>
      <c r="E151" s="302"/>
      <c r="F151" s="306"/>
      <c r="G151" s="291"/>
      <c r="H151" s="20" t="s">
        <v>11</v>
      </c>
      <c r="I151" s="87">
        <v>44974</v>
      </c>
      <c r="J151" s="292" t="s">
        <v>12</v>
      </c>
      <c r="K151" s="293" t="s">
        <v>628</v>
      </c>
    </row>
    <row r="152" spans="1:11">
      <c r="A152" s="296"/>
      <c r="B152" s="299"/>
      <c r="C152" s="299"/>
      <c r="D152" s="302"/>
      <c r="E152" s="302"/>
      <c r="F152" s="18" t="s">
        <v>8</v>
      </c>
      <c r="G152" s="88">
        <v>96566515</v>
      </c>
      <c r="H152" s="18" t="s">
        <v>13</v>
      </c>
      <c r="I152" s="36">
        <v>44980</v>
      </c>
      <c r="J152" s="291"/>
      <c r="K152" s="294"/>
    </row>
    <row r="153" spans="1:11" ht="15.75" thickBot="1">
      <c r="A153" s="297"/>
      <c r="B153" s="300"/>
      <c r="C153" s="300"/>
      <c r="D153" s="303"/>
      <c r="E153" s="303"/>
      <c r="F153" s="21"/>
      <c r="G153" s="21"/>
      <c r="H153" s="22" t="s">
        <v>15</v>
      </c>
      <c r="I153" s="61" t="s">
        <v>25</v>
      </c>
      <c r="J153" s="22" t="s">
        <v>14</v>
      </c>
      <c r="K153" s="19">
        <v>45001</v>
      </c>
    </row>
    <row r="154" spans="1:11">
      <c r="A154" s="265" t="s">
        <v>20</v>
      </c>
      <c r="B154" s="268">
        <v>42700</v>
      </c>
      <c r="C154" s="268">
        <v>42700</v>
      </c>
      <c r="D154" s="271">
        <v>1</v>
      </c>
      <c r="E154" s="271">
        <v>158</v>
      </c>
      <c r="F154" s="274" t="s">
        <v>5</v>
      </c>
      <c r="G154" s="277" t="s">
        <v>629</v>
      </c>
      <c r="H154" s="14" t="s">
        <v>6</v>
      </c>
      <c r="I154" s="32">
        <v>19341601</v>
      </c>
      <c r="J154" s="14" t="s">
        <v>7</v>
      </c>
      <c r="K154" s="13" t="s">
        <v>630</v>
      </c>
    </row>
    <row r="155" spans="1:11" ht="45">
      <c r="A155" s="266"/>
      <c r="B155" s="269"/>
      <c r="C155" s="269"/>
      <c r="D155" s="272"/>
      <c r="E155" s="272"/>
      <c r="F155" s="275"/>
      <c r="G155" s="278"/>
      <c r="H155" s="15" t="s">
        <v>9</v>
      </c>
      <c r="I155" s="33">
        <v>44970</v>
      </c>
      <c r="J155" s="15" t="s">
        <v>10</v>
      </c>
      <c r="K155" s="96" t="s">
        <v>631</v>
      </c>
    </row>
    <row r="156" spans="1:11" ht="30">
      <c r="A156" s="266"/>
      <c r="B156" s="269"/>
      <c r="C156" s="269"/>
      <c r="D156" s="272"/>
      <c r="E156" s="272"/>
      <c r="F156" s="276"/>
      <c r="G156" s="279"/>
      <c r="H156" s="29" t="s">
        <v>11</v>
      </c>
      <c r="I156" s="33">
        <v>44974</v>
      </c>
      <c r="J156" s="280" t="s">
        <v>12</v>
      </c>
      <c r="K156" s="281" t="s">
        <v>632</v>
      </c>
    </row>
    <row r="157" spans="1:11">
      <c r="A157" s="266"/>
      <c r="B157" s="269"/>
      <c r="C157" s="269"/>
      <c r="D157" s="272"/>
      <c r="E157" s="272"/>
      <c r="F157" s="15" t="s">
        <v>8</v>
      </c>
      <c r="G157" s="45">
        <v>81219555</v>
      </c>
      <c r="H157" s="15" t="s">
        <v>13</v>
      </c>
      <c r="I157" s="33">
        <v>44977</v>
      </c>
      <c r="J157" s="279"/>
      <c r="K157" s="282"/>
    </row>
    <row r="158" spans="1:11" ht="15.75" thickBot="1">
      <c r="A158" s="267"/>
      <c r="B158" s="270"/>
      <c r="C158" s="270"/>
      <c r="D158" s="273"/>
      <c r="E158" s="273"/>
      <c r="F158" s="10"/>
      <c r="G158" s="10"/>
      <c r="H158" s="11" t="s">
        <v>15</v>
      </c>
      <c r="I158" s="48" t="s">
        <v>25</v>
      </c>
      <c r="J158" s="11" t="s">
        <v>14</v>
      </c>
      <c r="K158" s="33">
        <v>45002</v>
      </c>
    </row>
    <row r="159" spans="1:11">
      <c r="A159" s="314" t="s">
        <v>20</v>
      </c>
      <c r="B159" s="317">
        <v>76819.5</v>
      </c>
      <c r="C159" s="317">
        <v>76819.5</v>
      </c>
      <c r="D159" s="320">
        <v>1</v>
      </c>
      <c r="E159" s="320">
        <v>186</v>
      </c>
      <c r="F159" s="323" t="s">
        <v>5</v>
      </c>
      <c r="G159" s="326" t="s">
        <v>633</v>
      </c>
      <c r="H159" s="97" t="s">
        <v>6</v>
      </c>
      <c r="I159" s="91">
        <v>18672493</v>
      </c>
      <c r="J159" s="97" t="s">
        <v>7</v>
      </c>
      <c r="K159" s="98" t="s">
        <v>634</v>
      </c>
    </row>
    <row r="160" spans="1:11">
      <c r="A160" s="315"/>
      <c r="B160" s="318"/>
      <c r="C160" s="318"/>
      <c r="D160" s="321"/>
      <c r="E160" s="321"/>
      <c r="F160" s="324"/>
      <c r="G160" s="327"/>
      <c r="H160" s="99" t="s">
        <v>9</v>
      </c>
      <c r="I160" s="100">
        <v>44883</v>
      </c>
      <c r="J160" s="99" t="s">
        <v>10</v>
      </c>
      <c r="K160" s="101" t="s">
        <v>635</v>
      </c>
    </row>
    <row r="161" spans="1:11" ht="30">
      <c r="A161" s="315"/>
      <c r="B161" s="318"/>
      <c r="C161" s="318"/>
      <c r="D161" s="321"/>
      <c r="E161" s="321"/>
      <c r="F161" s="325"/>
      <c r="G161" s="311"/>
      <c r="H161" s="102" t="s">
        <v>11</v>
      </c>
      <c r="I161" s="103" t="s">
        <v>636</v>
      </c>
      <c r="J161" s="310" t="s">
        <v>12</v>
      </c>
      <c r="K161" s="312" t="s">
        <v>637</v>
      </c>
    </row>
    <row r="162" spans="1:11">
      <c r="A162" s="315"/>
      <c r="B162" s="318"/>
      <c r="C162" s="318"/>
      <c r="D162" s="321"/>
      <c r="E162" s="321"/>
      <c r="F162" s="99" t="s">
        <v>8</v>
      </c>
      <c r="G162" s="91">
        <v>30138787</v>
      </c>
      <c r="H162" s="99" t="s">
        <v>13</v>
      </c>
      <c r="I162" s="100" t="s">
        <v>638</v>
      </c>
      <c r="J162" s="311"/>
      <c r="K162" s="313"/>
    </row>
    <row r="163" spans="1:11" ht="30.75" thickBot="1">
      <c r="A163" s="316"/>
      <c r="B163" s="319"/>
      <c r="C163" s="319"/>
      <c r="D163" s="322"/>
      <c r="E163" s="322"/>
      <c r="F163" s="104"/>
      <c r="G163" s="104"/>
      <c r="H163" s="105" t="s">
        <v>15</v>
      </c>
      <c r="I163" s="106" t="s">
        <v>592</v>
      </c>
      <c r="J163" s="105" t="s">
        <v>14</v>
      </c>
      <c r="K163" s="100">
        <v>45014</v>
      </c>
    </row>
    <row r="164" spans="1:11">
      <c r="A164" s="265" t="s">
        <v>20</v>
      </c>
      <c r="B164" s="268">
        <v>80055</v>
      </c>
      <c r="C164" s="268">
        <v>80055</v>
      </c>
      <c r="D164" s="271">
        <v>1</v>
      </c>
      <c r="E164" s="271">
        <v>328</v>
      </c>
      <c r="F164" s="274" t="s">
        <v>5</v>
      </c>
      <c r="G164" s="277" t="s">
        <v>639</v>
      </c>
      <c r="H164" s="14" t="s">
        <v>6</v>
      </c>
      <c r="I164" s="32">
        <v>19083998</v>
      </c>
      <c r="J164" s="14" t="s">
        <v>7</v>
      </c>
      <c r="K164" s="13" t="s">
        <v>640</v>
      </c>
    </row>
    <row r="165" spans="1:11" ht="30">
      <c r="A165" s="266"/>
      <c r="B165" s="269"/>
      <c r="C165" s="269"/>
      <c r="D165" s="272"/>
      <c r="E165" s="272"/>
      <c r="F165" s="275"/>
      <c r="G165" s="278"/>
      <c r="H165" s="15" t="s">
        <v>9</v>
      </c>
      <c r="I165" s="40">
        <v>44946</v>
      </c>
      <c r="J165" s="15" t="s">
        <v>10</v>
      </c>
      <c r="K165" s="95" t="s">
        <v>641</v>
      </c>
    </row>
    <row r="166" spans="1:11" ht="30">
      <c r="A166" s="266"/>
      <c r="B166" s="269"/>
      <c r="C166" s="269"/>
      <c r="D166" s="272"/>
      <c r="E166" s="272"/>
      <c r="F166" s="276"/>
      <c r="G166" s="279"/>
      <c r="H166" s="29" t="s">
        <v>11</v>
      </c>
      <c r="I166" s="39">
        <v>44950</v>
      </c>
      <c r="J166" s="280" t="s">
        <v>12</v>
      </c>
      <c r="K166" s="281" t="s">
        <v>642</v>
      </c>
    </row>
    <row r="167" spans="1:11">
      <c r="A167" s="266"/>
      <c r="B167" s="269"/>
      <c r="C167" s="269"/>
      <c r="D167" s="272"/>
      <c r="E167" s="272"/>
      <c r="F167" s="15" t="s">
        <v>8</v>
      </c>
      <c r="G167" s="107">
        <v>7127170</v>
      </c>
      <c r="H167" s="15" t="s">
        <v>13</v>
      </c>
      <c r="I167" s="33">
        <v>44973</v>
      </c>
      <c r="J167" s="279"/>
      <c r="K167" s="282"/>
    </row>
    <row r="168" spans="1:11" ht="15.75" thickBot="1">
      <c r="A168" s="267"/>
      <c r="B168" s="270"/>
      <c r="C168" s="270"/>
      <c r="D168" s="273"/>
      <c r="E168" s="273"/>
      <c r="F168" s="10"/>
      <c r="G168" s="10"/>
      <c r="H168" s="11" t="s">
        <v>15</v>
      </c>
      <c r="I168" s="48" t="s">
        <v>25</v>
      </c>
      <c r="J168" s="11" t="s">
        <v>14</v>
      </c>
      <c r="K168" s="108" t="s">
        <v>643</v>
      </c>
    </row>
    <row r="169" spans="1:11">
      <c r="A169" s="314" t="s">
        <v>20</v>
      </c>
      <c r="B169" s="317">
        <v>86532</v>
      </c>
      <c r="C169" s="317">
        <v>86532</v>
      </c>
      <c r="D169" s="320">
        <v>1</v>
      </c>
      <c r="E169" s="320">
        <v>174</v>
      </c>
      <c r="F169" s="323" t="s">
        <v>5</v>
      </c>
      <c r="G169" s="326" t="s">
        <v>644</v>
      </c>
      <c r="H169" s="97" t="s">
        <v>6</v>
      </c>
      <c r="I169" s="91">
        <v>19405022</v>
      </c>
      <c r="J169" s="97" t="s">
        <v>7</v>
      </c>
      <c r="K169" s="98" t="s">
        <v>645</v>
      </c>
    </row>
    <row r="170" spans="1:11" ht="30">
      <c r="A170" s="315"/>
      <c r="B170" s="318"/>
      <c r="C170" s="318"/>
      <c r="D170" s="321"/>
      <c r="E170" s="321"/>
      <c r="F170" s="324"/>
      <c r="G170" s="327"/>
      <c r="H170" s="99" t="s">
        <v>9</v>
      </c>
      <c r="I170" s="100">
        <v>44973</v>
      </c>
      <c r="J170" s="99" t="s">
        <v>10</v>
      </c>
      <c r="K170" s="109" t="s">
        <v>646</v>
      </c>
    </row>
    <row r="171" spans="1:11" ht="30">
      <c r="A171" s="315"/>
      <c r="B171" s="318"/>
      <c r="C171" s="318"/>
      <c r="D171" s="321"/>
      <c r="E171" s="321"/>
      <c r="F171" s="325"/>
      <c r="G171" s="311"/>
      <c r="H171" s="102" t="s">
        <v>11</v>
      </c>
      <c r="I171" s="100">
        <v>44980</v>
      </c>
      <c r="J171" s="310" t="s">
        <v>12</v>
      </c>
      <c r="K171" s="312" t="s">
        <v>647</v>
      </c>
    </row>
    <row r="172" spans="1:11">
      <c r="A172" s="315"/>
      <c r="B172" s="318"/>
      <c r="C172" s="318"/>
      <c r="D172" s="321"/>
      <c r="E172" s="321"/>
      <c r="F172" s="99" t="s">
        <v>8</v>
      </c>
      <c r="G172" s="101">
        <v>40297128</v>
      </c>
      <c r="H172" s="99" t="s">
        <v>13</v>
      </c>
      <c r="I172" s="100">
        <v>44984</v>
      </c>
      <c r="J172" s="311"/>
      <c r="K172" s="313"/>
    </row>
    <row r="173" spans="1:11" ht="15.75" thickBot="1">
      <c r="A173" s="316"/>
      <c r="B173" s="319"/>
      <c r="C173" s="319"/>
      <c r="D173" s="322"/>
      <c r="E173" s="322"/>
      <c r="F173" s="104"/>
      <c r="G173" s="104"/>
      <c r="H173" s="105" t="s">
        <v>15</v>
      </c>
      <c r="I173" s="106" t="s">
        <v>25</v>
      </c>
      <c r="J173" s="105" t="s">
        <v>14</v>
      </c>
      <c r="K173" s="100">
        <v>45009</v>
      </c>
    </row>
    <row r="174" spans="1:11">
      <c r="A174" s="265" t="s">
        <v>20</v>
      </c>
      <c r="B174" s="307">
        <v>54000</v>
      </c>
      <c r="C174" s="307">
        <v>54000</v>
      </c>
      <c r="D174" s="271">
        <v>1</v>
      </c>
      <c r="E174" s="271">
        <v>328</v>
      </c>
      <c r="F174" s="274" t="s">
        <v>5</v>
      </c>
      <c r="G174" s="277" t="s">
        <v>648</v>
      </c>
      <c r="H174" s="14" t="s">
        <v>6</v>
      </c>
      <c r="I174" s="32">
        <v>19342489</v>
      </c>
      <c r="J174" s="14" t="s">
        <v>7</v>
      </c>
      <c r="K174" s="13" t="s">
        <v>649</v>
      </c>
    </row>
    <row r="175" spans="1:11" ht="30">
      <c r="A175" s="266"/>
      <c r="B175" s="308"/>
      <c r="C175" s="308"/>
      <c r="D175" s="272"/>
      <c r="E175" s="272"/>
      <c r="F175" s="275"/>
      <c r="G175" s="278"/>
      <c r="H175" s="15" t="s">
        <v>9</v>
      </c>
      <c r="I175" s="33">
        <v>44971</v>
      </c>
      <c r="J175" s="15" t="s">
        <v>10</v>
      </c>
      <c r="K175" s="39" t="s">
        <v>650</v>
      </c>
    </row>
    <row r="176" spans="1:11" ht="30">
      <c r="A176" s="266"/>
      <c r="B176" s="308"/>
      <c r="C176" s="308"/>
      <c r="D176" s="272"/>
      <c r="E176" s="272"/>
      <c r="F176" s="276"/>
      <c r="G176" s="279"/>
      <c r="H176" s="29" t="s">
        <v>11</v>
      </c>
      <c r="I176" s="39">
        <v>44977</v>
      </c>
      <c r="J176" s="280" t="s">
        <v>12</v>
      </c>
      <c r="K176" s="281" t="s">
        <v>651</v>
      </c>
    </row>
    <row r="177" spans="1:11">
      <c r="A177" s="266"/>
      <c r="B177" s="308"/>
      <c r="C177" s="308"/>
      <c r="D177" s="272"/>
      <c r="E177" s="272"/>
      <c r="F177" s="15" t="s">
        <v>8</v>
      </c>
      <c r="G177" s="45">
        <v>65284933</v>
      </c>
      <c r="H177" s="15" t="s">
        <v>13</v>
      </c>
      <c r="I177" s="33">
        <v>44985</v>
      </c>
      <c r="J177" s="279"/>
      <c r="K177" s="282"/>
    </row>
    <row r="178" spans="1:11" ht="15.75" thickBot="1">
      <c r="A178" s="267"/>
      <c r="B178" s="309"/>
      <c r="C178" s="309"/>
      <c r="D178" s="273"/>
      <c r="E178" s="273"/>
      <c r="F178" s="10"/>
      <c r="G178" s="10"/>
      <c r="H178" s="11" t="s">
        <v>15</v>
      </c>
      <c r="I178" s="48" t="s">
        <v>25</v>
      </c>
      <c r="J178" s="11" t="s">
        <v>14</v>
      </c>
      <c r="K178" s="33">
        <v>45012</v>
      </c>
    </row>
    <row r="179" spans="1:11">
      <c r="A179" s="314" t="s">
        <v>20</v>
      </c>
      <c r="B179" s="317">
        <v>84504</v>
      </c>
      <c r="C179" s="317">
        <v>84504</v>
      </c>
      <c r="D179" s="320">
        <v>1</v>
      </c>
      <c r="E179" s="320">
        <v>171</v>
      </c>
      <c r="F179" s="323" t="s">
        <v>5</v>
      </c>
      <c r="G179" s="326" t="s">
        <v>652</v>
      </c>
      <c r="H179" s="97" t="s">
        <v>6</v>
      </c>
      <c r="I179" s="91">
        <v>19379005</v>
      </c>
      <c r="J179" s="97" t="s">
        <v>7</v>
      </c>
      <c r="K179" s="98" t="s">
        <v>653</v>
      </c>
    </row>
    <row r="180" spans="1:11" ht="30">
      <c r="A180" s="315"/>
      <c r="B180" s="318"/>
      <c r="C180" s="318"/>
      <c r="D180" s="321"/>
      <c r="E180" s="321"/>
      <c r="F180" s="324"/>
      <c r="G180" s="327"/>
      <c r="H180" s="99" t="s">
        <v>9</v>
      </c>
      <c r="I180" s="100">
        <v>44973</v>
      </c>
      <c r="J180" s="99" t="s">
        <v>10</v>
      </c>
      <c r="K180" s="110" t="s">
        <v>654</v>
      </c>
    </row>
    <row r="181" spans="1:11" ht="30">
      <c r="A181" s="315"/>
      <c r="B181" s="318"/>
      <c r="C181" s="318"/>
      <c r="D181" s="321"/>
      <c r="E181" s="321"/>
      <c r="F181" s="325"/>
      <c r="G181" s="311"/>
      <c r="H181" s="102" t="s">
        <v>11</v>
      </c>
      <c r="I181" s="100">
        <v>44978</v>
      </c>
      <c r="J181" s="310" t="s">
        <v>12</v>
      </c>
      <c r="K181" s="312" t="s">
        <v>655</v>
      </c>
    </row>
    <row r="182" spans="1:11">
      <c r="A182" s="315"/>
      <c r="B182" s="318"/>
      <c r="C182" s="318"/>
      <c r="D182" s="321"/>
      <c r="E182" s="321"/>
      <c r="F182" s="99" t="s">
        <v>8</v>
      </c>
      <c r="G182" s="101">
        <v>105779792</v>
      </c>
      <c r="H182" s="99" t="s">
        <v>13</v>
      </c>
      <c r="I182" s="100">
        <v>44980</v>
      </c>
      <c r="J182" s="311"/>
      <c r="K182" s="313"/>
    </row>
    <row r="183" spans="1:11" ht="15.75" thickBot="1">
      <c r="A183" s="316"/>
      <c r="B183" s="319"/>
      <c r="C183" s="319"/>
      <c r="D183" s="322"/>
      <c r="E183" s="322"/>
      <c r="F183" s="104"/>
      <c r="G183" s="104"/>
      <c r="H183" s="105" t="s">
        <v>15</v>
      </c>
      <c r="I183" s="106" t="s">
        <v>25</v>
      </c>
      <c r="J183" s="105" t="s">
        <v>14</v>
      </c>
      <c r="K183" s="111">
        <v>45012</v>
      </c>
    </row>
    <row r="184" spans="1:11">
      <c r="A184" s="265" t="s">
        <v>20</v>
      </c>
      <c r="B184" s="307">
        <v>80640</v>
      </c>
      <c r="C184" s="307">
        <v>80640</v>
      </c>
      <c r="D184" s="271">
        <v>1</v>
      </c>
      <c r="E184" s="271">
        <v>186</v>
      </c>
      <c r="F184" s="274" t="s">
        <v>5</v>
      </c>
      <c r="G184" s="277" t="s">
        <v>656</v>
      </c>
      <c r="H184" s="14" t="s">
        <v>6</v>
      </c>
      <c r="I184" s="32">
        <v>19419376</v>
      </c>
      <c r="J184" s="14" t="s">
        <v>7</v>
      </c>
      <c r="K184" s="112" t="s">
        <v>657</v>
      </c>
    </row>
    <row r="185" spans="1:11">
      <c r="A185" s="266"/>
      <c r="B185" s="308"/>
      <c r="C185" s="308"/>
      <c r="D185" s="272"/>
      <c r="E185" s="272"/>
      <c r="F185" s="275"/>
      <c r="G185" s="278"/>
      <c r="H185" s="15" t="s">
        <v>9</v>
      </c>
      <c r="I185" s="33">
        <v>44973</v>
      </c>
      <c r="J185" s="15" t="s">
        <v>10</v>
      </c>
      <c r="K185" s="92" t="s">
        <v>658</v>
      </c>
    </row>
    <row r="186" spans="1:11" ht="30">
      <c r="A186" s="266"/>
      <c r="B186" s="308"/>
      <c r="C186" s="308"/>
      <c r="D186" s="272"/>
      <c r="E186" s="272"/>
      <c r="F186" s="276"/>
      <c r="G186" s="279"/>
      <c r="H186" s="29" t="s">
        <v>11</v>
      </c>
      <c r="I186" s="39" t="s">
        <v>659</v>
      </c>
      <c r="J186" s="280" t="s">
        <v>12</v>
      </c>
      <c r="K186" s="281" t="s">
        <v>660</v>
      </c>
    </row>
    <row r="187" spans="1:11">
      <c r="A187" s="266"/>
      <c r="B187" s="308"/>
      <c r="C187" s="308"/>
      <c r="D187" s="272"/>
      <c r="E187" s="272"/>
      <c r="F187" s="15" t="s">
        <v>8</v>
      </c>
      <c r="G187" s="113">
        <v>61725390</v>
      </c>
      <c r="H187" s="15" t="s">
        <v>13</v>
      </c>
      <c r="I187" s="33" t="s">
        <v>638</v>
      </c>
      <c r="J187" s="279"/>
      <c r="K187" s="282"/>
    </row>
    <row r="188" spans="1:11" ht="30.75" thickBot="1">
      <c r="A188" s="267"/>
      <c r="B188" s="309"/>
      <c r="C188" s="309"/>
      <c r="D188" s="273"/>
      <c r="E188" s="273"/>
      <c r="F188" s="10"/>
      <c r="G188" s="10"/>
      <c r="H188" s="11" t="s">
        <v>15</v>
      </c>
      <c r="I188" s="48" t="s">
        <v>592</v>
      </c>
      <c r="J188" s="11" t="s">
        <v>14</v>
      </c>
      <c r="K188" s="114">
        <v>45012</v>
      </c>
    </row>
    <row r="189" spans="1:11">
      <c r="A189" s="314" t="s">
        <v>20</v>
      </c>
      <c r="B189" s="317">
        <v>51350</v>
      </c>
      <c r="C189" s="317">
        <v>51350</v>
      </c>
      <c r="D189" s="320">
        <v>1</v>
      </c>
      <c r="E189" s="320">
        <v>322</v>
      </c>
      <c r="F189" s="323" t="s">
        <v>5</v>
      </c>
      <c r="G189" s="326" t="s">
        <v>139</v>
      </c>
      <c r="H189" s="97" t="s">
        <v>6</v>
      </c>
      <c r="I189" s="91">
        <v>19343450</v>
      </c>
      <c r="J189" s="97" t="s">
        <v>7</v>
      </c>
      <c r="K189" s="98" t="s">
        <v>661</v>
      </c>
    </row>
    <row r="190" spans="1:11" ht="30">
      <c r="A190" s="315"/>
      <c r="B190" s="318"/>
      <c r="C190" s="318"/>
      <c r="D190" s="321"/>
      <c r="E190" s="321"/>
      <c r="F190" s="324"/>
      <c r="G190" s="327"/>
      <c r="H190" s="99" t="s">
        <v>9</v>
      </c>
      <c r="I190" s="100">
        <v>44972</v>
      </c>
      <c r="J190" s="99" t="s">
        <v>10</v>
      </c>
      <c r="K190" s="115" t="s">
        <v>662</v>
      </c>
    </row>
    <row r="191" spans="1:11" ht="30">
      <c r="A191" s="315"/>
      <c r="B191" s="318"/>
      <c r="C191" s="318"/>
      <c r="D191" s="321"/>
      <c r="E191" s="321"/>
      <c r="F191" s="325"/>
      <c r="G191" s="311"/>
      <c r="H191" s="102" t="s">
        <v>11</v>
      </c>
      <c r="I191" s="103">
        <v>44977</v>
      </c>
      <c r="J191" s="310" t="s">
        <v>12</v>
      </c>
      <c r="K191" s="312" t="s">
        <v>663</v>
      </c>
    </row>
    <row r="192" spans="1:11">
      <c r="A192" s="315"/>
      <c r="B192" s="318"/>
      <c r="C192" s="318"/>
      <c r="D192" s="321"/>
      <c r="E192" s="321"/>
      <c r="F192" s="99" t="s">
        <v>8</v>
      </c>
      <c r="G192" s="101">
        <v>62869396</v>
      </c>
      <c r="H192" s="99" t="s">
        <v>13</v>
      </c>
      <c r="I192" s="100">
        <v>44980</v>
      </c>
      <c r="J192" s="311"/>
      <c r="K192" s="313"/>
    </row>
    <row r="193" spans="1:11" ht="15.75" thickBot="1">
      <c r="A193" s="316"/>
      <c r="B193" s="319"/>
      <c r="C193" s="319"/>
      <c r="D193" s="322"/>
      <c r="E193" s="322"/>
      <c r="F193" s="104"/>
      <c r="G193" s="104"/>
      <c r="H193" s="105" t="s">
        <v>15</v>
      </c>
      <c r="I193" s="106" t="s">
        <v>25</v>
      </c>
      <c r="J193" s="105" t="s">
        <v>14</v>
      </c>
      <c r="K193" s="100">
        <v>45012</v>
      </c>
    </row>
    <row r="194" spans="1:11">
      <c r="A194" s="265" t="s">
        <v>20</v>
      </c>
      <c r="B194" s="307">
        <v>87386.12</v>
      </c>
      <c r="C194" s="307">
        <v>87386.12</v>
      </c>
      <c r="D194" s="271">
        <v>1</v>
      </c>
      <c r="E194" s="271">
        <v>174</v>
      </c>
      <c r="F194" s="274" t="s">
        <v>5</v>
      </c>
      <c r="G194" s="277" t="s">
        <v>664</v>
      </c>
      <c r="H194" s="14" t="s">
        <v>6</v>
      </c>
      <c r="I194" s="41">
        <v>19474490</v>
      </c>
      <c r="J194" s="14" t="s">
        <v>7</v>
      </c>
      <c r="K194" s="112" t="s">
        <v>665</v>
      </c>
    </row>
    <row r="195" spans="1:11" ht="30">
      <c r="A195" s="266"/>
      <c r="B195" s="308"/>
      <c r="C195" s="308"/>
      <c r="D195" s="272"/>
      <c r="E195" s="272"/>
      <c r="F195" s="275"/>
      <c r="G195" s="278"/>
      <c r="H195" s="15" t="s">
        <v>9</v>
      </c>
      <c r="I195" s="42">
        <v>44985</v>
      </c>
      <c r="J195" s="15" t="s">
        <v>10</v>
      </c>
      <c r="K195" s="92" t="s">
        <v>666</v>
      </c>
    </row>
    <row r="196" spans="1:11" ht="30">
      <c r="A196" s="266"/>
      <c r="B196" s="308"/>
      <c r="C196" s="308"/>
      <c r="D196" s="272"/>
      <c r="E196" s="272"/>
      <c r="F196" s="276"/>
      <c r="G196" s="279"/>
      <c r="H196" s="29" t="s">
        <v>11</v>
      </c>
      <c r="I196" s="42">
        <v>44988</v>
      </c>
      <c r="J196" s="280" t="s">
        <v>12</v>
      </c>
      <c r="K196" s="281" t="s">
        <v>667</v>
      </c>
    </row>
    <row r="197" spans="1:11">
      <c r="A197" s="266"/>
      <c r="B197" s="308"/>
      <c r="C197" s="308"/>
      <c r="D197" s="272"/>
      <c r="E197" s="272"/>
      <c r="F197" s="15" t="s">
        <v>8</v>
      </c>
      <c r="G197" s="45">
        <v>6392326</v>
      </c>
      <c r="H197" s="15" t="s">
        <v>13</v>
      </c>
      <c r="I197" s="33">
        <v>44991</v>
      </c>
      <c r="J197" s="279"/>
      <c r="K197" s="282"/>
    </row>
    <row r="198" spans="1:11" ht="15.75" thickBot="1">
      <c r="A198" s="267"/>
      <c r="B198" s="309"/>
      <c r="C198" s="309"/>
      <c r="D198" s="273"/>
      <c r="E198" s="273"/>
      <c r="F198" s="10"/>
      <c r="G198" s="10"/>
      <c r="H198" s="11" t="s">
        <v>15</v>
      </c>
      <c r="I198" s="48" t="s">
        <v>25</v>
      </c>
      <c r="J198" s="11" t="s">
        <v>14</v>
      </c>
      <c r="K198" s="28">
        <v>45014</v>
      </c>
    </row>
    <row r="199" spans="1:11">
      <c r="A199" s="314" t="s">
        <v>20</v>
      </c>
      <c r="B199" s="317">
        <v>67500</v>
      </c>
      <c r="C199" s="317">
        <v>67500</v>
      </c>
      <c r="D199" s="320">
        <v>1</v>
      </c>
      <c r="E199" s="320">
        <v>121</v>
      </c>
      <c r="F199" s="323" t="s">
        <v>5</v>
      </c>
      <c r="G199" s="326" t="s">
        <v>668</v>
      </c>
      <c r="H199" s="97" t="s">
        <v>6</v>
      </c>
      <c r="I199" s="91">
        <v>19514336</v>
      </c>
      <c r="J199" s="97" t="s">
        <v>7</v>
      </c>
      <c r="K199" s="98" t="s">
        <v>669</v>
      </c>
    </row>
    <row r="200" spans="1:11" ht="30">
      <c r="A200" s="315"/>
      <c r="B200" s="318"/>
      <c r="C200" s="318"/>
      <c r="D200" s="321"/>
      <c r="E200" s="321"/>
      <c r="F200" s="324"/>
      <c r="G200" s="327"/>
      <c r="H200" s="99" t="s">
        <v>9</v>
      </c>
      <c r="I200" s="100">
        <v>44991</v>
      </c>
      <c r="J200" s="99" t="s">
        <v>10</v>
      </c>
      <c r="K200" s="115" t="s">
        <v>670</v>
      </c>
    </row>
    <row r="201" spans="1:11" ht="30">
      <c r="A201" s="315"/>
      <c r="B201" s="318"/>
      <c r="C201" s="318"/>
      <c r="D201" s="321"/>
      <c r="E201" s="321"/>
      <c r="F201" s="325"/>
      <c r="G201" s="311"/>
      <c r="H201" s="102" t="s">
        <v>11</v>
      </c>
      <c r="I201" s="100">
        <v>44994</v>
      </c>
      <c r="J201" s="310" t="s">
        <v>12</v>
      </c>
      <c r="K201" s="312" t="s">
        <v>671</v>
      </c>
    </row>
    <row r="202" spans="1:11">
      <c r="A202" s="315"/>
      <c r="B202" s="318"/>
      <c r="C202" s="318"/>
      <c r="D202" s="321"/>
      <c r="E202" s="321"/>
      <c r="F202" s="99" t="s">
        <v>8</v>
      </c>
      <c r="G202" s="91">
        <v>42146054</v>
      </c>
      <c r="H202" s="99" t="s">
        <v>13</v>
      </c>
      <c r="I202" s="100">
        <v>44998</v>
      </c>
      <c r="J202" s="311"/>
      <c r="K202" s="313"/>
    </row>
    <row r="203" spans="1:11" ht="15.75" thickBot="1">
      <c r="A203" s="316"/>
      <c r="B203" s="319"/>
      <c r="C203" s="319"/>
      <c r="D203" s="322"/>
      <c r="E203" s="322"/>
      <c r="F203" s="104"/>
      <c r="G203" s="104"/>
      <c r="H203" s="105" t="s">
        <v>15</v>
      </c>
      <c r="I203" s="106" t="s">
        <v>25</v>
      </c>
      <c r="J203" s="105" t="s">
        <v>14</v>
      </c>
      <c r="K203" s="100">
        <v>45019</v>
      </c>
    </row>
    <row r="204" spans="1:11">
      <c r="A204" s="265" t="s">
        <v>20</v>
      </c>
      <c r="B204" s="328">
        <v>69975</v>
      </c>
      <c r="C204" s="328">
        <v>69975</v>
      </c>
      <c r="D204" s="271">
        <v>1</v>
      </c>
      <c r="E204" s="271">
        <v>121</v>
      </c>
      <c r="F204" s="274" t="s">
        <v>5</v>
      </c>
      <c r="G204" s="277" t="s">
        <v>672</v>
      </c>
      <c r="H204" s="14" t="s">
        <v>6</v>
      </c>
      <c r="I204" s="32">
        <v>19514603</v>
      </c>
      <c r="J204" s="14" t="s">
        <v>7</v>
      </c>
      <c r="K204" s="112" t="s">
        <v>673</v>
      </c>
    </row>
    <row r="205" spans="1:11" ht="30">
      <c r="A205" s="266"/>
      <c r="B205" s="329"/>
      <c r="C205" s="329"/>
      <c r="D205" s="272"/>
      <c r="E205" s="272"/>
      <c r="F205" s="275"/>
      <c r="G205" s="278"/>
      <c r="H205" s="15" t="s">
        <v>9</v>
      </c>
      <c r="I205" s="33">
        <v>44991</v>
      </c>
      <c r="J205" s="15" t="s">
        <v>10</v>
      </c>
      <c r="K205" s="92" t="s">
        <v>674</v>
      </c>
    </row>
    <row r="206" spans="1:11" ht="30">
      <c r="A206" s="266"/>
      <c r="B206" s="329"/>
      <c r="C206" s="329"/>
      <c r="D206" s="272"/>
      <c r="E206" s="272"/>
      <c r="F206" s="276"/>
      <c r="G206" s="279"/>
      <c r="H206" s="29" t="s">
        <v>11</v>
      </c>
      <c r="I206" s="33">
        <v>44994</v>
      </c>
      <c r="J206" s="280" t="s">
        <v>12</v>
      </c>
      <c r="K206" s="281" t="s">
        <v>675</v>
      </c>
    </row>
    <row r="207" spans="1:11">
      <c r="A207" s="266"/>
      <c r="B207" s="329"/>
      <c r="C207" s="329"/>
      <c r="D207" s="272"/>
      <c r="E207" s="272"/>
      <c r="F207" s="15" t="s">
        <v>8</v>
      </c>
      <c r="G207" s="32">
        <v>77072030</v>
      </c>
      <c r="H207" s="15" t="s">
        <v>13</v>
      </c>
      <c r="I207" s="33">
        <v>44998</v>
      </c>
      <c r="J207" s="279"/>
      <c r="K207" s="282"/>
    </row>
    <row r="208" spans="1:11" ht="15.75" thickBot="1">
      <c r="A208" s="267"/>
      <c r="B208" s="330"/>
      <c r="C208" s="330"/>
      <c r="D208" s="273"/>
      <c r="E208" s="273"/>
      <c r="F208" s="10"/>
      <c r="G208" s="10"/>
      <c r="H208" s="11" t="s">
        <v>15</v>
      </c>
      <c r="I208" s="48"/>
      <c r="J208" s="11" t="s">
        <v>14</v>
      </c>
      <c r="K208" s="28">
        <v>45013</v>
      </c>
    </row>
    <row r="209" spans="1:11" ht="25.5" thickBot="1">
      <c r="A209" s="262" t="s">
        <v>677</v>
      </c>
      <c r="B209" s="263"/>
      <c r="C209" s="263"/>
      <c r="D209" s="263"/>
      <c r="E209" s="263"/>
      <c r="F209" s="263"/>
      <c r="G209" s="263"/>
      <c r="H209" s="263"/>
      <c r="I209" s="263"/>
      <c r="J209" s="263"/>
      <c r="K209" s="264"/>
    </row>
    <row r="210" spans="1:11">
      <c r="A210" s="337" t="s">
        <v>20</v>
      </c>
      <c r="B210" s="338">
        <v>89327.7</v>
      </c>
      <c r="C210" s="338">
        <v>89327.7</v>
      </c>
      <c r="D210" s="339">
        <v>1</v>
      </c>
      <c r="E210" s="339">
        <v>267</v>
      </c>
      <c r="F210" s="340" t="s">
        <v>5</v>
      </c>
      <c r="G210" s="331" t="s">
        <v>678</v>
      </c>
      <c r="H210" s="118" t="s">
        <v>6</v>
      </c>
      <c r="I210" s="117">
        <v>19130813</v>
      </c>
      <c r="J210" s="118" t="s">
        <v>7</v>
      </c>
      <c r="K210" s="120" t="s">
        <v>679</v>
      </c>
    </row>
    <row r="211" spans="1:11" ht="28.5">
      <c r="A211" s="337"/>
      <c r="B211" s="338"/>
      <c r="C211" s="338"/>
      <c r="D211" s="339"/>
      <c r="E211" s="339"/>
      <c r="F211" s="340"/>
      <c r="G211" s="331"/>
      <c r="H211" s="118" t="s">
        <v>9</v>
      </c>
      <c r="I211" s="121">
        <v>44951</v>
      </c>
      <c r="J211" s="118" t="s">
        <v>10</v>
      </c>
      <c r="K211" s="122" t="s">
        <v>680</v>
      </c>
    </row>
    <row r="212" spans="1:11" ht="28.5">
      <c r="A212" s="337"/>
      <c r="B212" s="338"/>
      <c r="C212" s="338"/>
      <c r="D212" s="339"/>
      <c r="E212" s="339"/>
      <c r="F212" s="340"/>
      <c r="G212" s="331"/>
      <c r="H212" s="119" t="s">
        <v>11</v>
      </c>
      <c r="I212" s="123">
        <v>44956</v>
      </c>
      <c r="J212" s="331" t="s">
        <v>12</v>
      </c>
      <c r="K212" s="331" t="s">
        <v>681</v>
      </c>
    </row>
    <row r="213" spans="1:11">
      <c r="A213" s="337"/>
      <c r="B213" s="338"/>
      <c r="C213" s="338"/>
      <c r="D213" s="339"/>
      <c r="E213" s="339"/>
      <c r="F213" s="118" t="s">
        <v>8</v>
      </c>
      <c r="G213" s="116">
        <v>5531209</v>
      </c>
      <c r="H213" s="118" t="s">
        <v>13</v>
      </c>
      <c r="I213" s="121">
        <v>44974</v>
      </c>
      <c r="J213" s="331"/>
      <c r="K213" s="331"/>
    </row>
    <row r="214" spans="1:11">
      <c r="A214" s="337"/>
      <c r="B214" s="338"/>
      <c r="C214" s="338"/>
      <c r="D214" s="339"/>
      <c r="E214" s="339"/>
      <c r="F214" s="118"/>
      <c r="G214" s="118"/>
      <c r="H214" s="118" t="s">
        <v>15</v>
      </c>
      <c r="I214" s="116" t="s">
        <v>25</v>
      </c>
      <c r="J214" s="118" t="s">
        <v>14</v>
      </c>
      <c r="K214" s="124">
        <v>45020</v>
      </c>
    </row>
    <row r="215" spans="1:11">
      <c r="A215" s="332" t="s">
        <v>20</v>
      </c>
      <c r="B215" s="333">
        <v>70722</v>
      </c>
      <c r="C215" s="333">
        <v>70722</v>
      </c>
      <c r="D215" s="334">
        <v>1</v>
      </c>
      <c r="E215" s="334">
        <v>166</v>
      </c>
      <c r="F215" s="335" t="s">
        <v>5</v>
      </c>
      <c r="G215" s="336" t="s">
        <v>682</v>
      </c>
      <c r="H215" s="127" t="s">
        <v>6</v>
      </c>
      <c r="I215" s="126">
        <v>19467990</v>
      </c>
      <c r="J215" s="127" t="s">
        <v>7</v>
      </c>
      <c r="K215" s="129" t="s">
        <v>683</v>
      </c>
    </row>
    <row r="216" spans="1:11">
      <c r="A216" s="332"/>
      <c r="B216" s="333"/>
      <c r="C216" s="333"/>
      <c r="D216" s="334"/>
      <c r="E216" s="334"/>
      <c r="F216" s="335"/>
      <c r="G216" s="336"/>
      <c r="H216" s="127" t="s">
        <v>9</v>
      </c>
      <c r="I216" s="130">
        <v>44984</v>
      </c>
      <c r="J216" s="127" t="s">
        <v>10</v>
      </c>
      <c r="K216" s="131" t="s">
        <v>684</v>
      </c>
    </row>
    <row r="217" spans="1:11" ht="28.5">
      <c r="A217" s="332"/>
      <c r="B217" s="333"/>
      <c r="C217" s="333"/>
      <c r="D217" s="334"/>
      <c r="E217" s="334"/>
      <c r="F217" s="335"/>
      <c r="G217" s="336"/>
      <c r="H217" s="128" t="s">
        <v>11</v>
      </c>
      <c r="I217" s="130">
        <v>44987</v>
      </c>
      <c r="J217" s="336" t="s">
        <v>12</v>
      </c>
      <c r="K217" s="336" t="s">
        <v>685</v>
      </c>
    </row>
    <row r="218" spans="1:11">
      <c r="A218" s="332"/>
      <c r="B218" s="333"/>
      <c r="C218" s="333"/>
      <c r="D218" s="334"/>
      <c r="E218" s="334"/>
      <c r="F218" s="127" t="s">
        <v>8</v>
      </c>
      <c r="G218" s="125">
        <v>24975168</v>
      </c>
      <c r="H218" s="127" t="s">
        <v>13</v>
      </c>
      <c r="I218" s="130">
        <v>44988</v>
      </c>
      <c r="J218" s="336"/>
      <c r="K218" s="336"/>
    </row>
    <row r="219" spans="1:11">
      <c r="A219" s="332"/>
      <c r="B219" s="333"/>
      <c r="C219" s="333"/>
      <c r="D219" s="334"/>
      <c r="E219" s="334"/>
      <c r="F219" s="127"/>
      <c r="G219" s="127"/>
      <c r="H219" s="127" t="s">
        <v>15</v>
      </c>
      <c r="I219" s="125" t="s">
        <v>25</v>
      </c>
      <c r="J219" s="127" t="s">
        <v>14</v>
      </c>
      <c r="K219" s="130">
        <v>45020</v>
      </c>
    </row>
    <row r="220" spans="1:11">
      <c r="A220" s="337" t="s">
        <v>20</v>
      </c>
      <c r="B220" s="341">
        <v>34800</v>
      </c>
      <c r="C220" s="341">
        <v>34800</v>
      </c>
      <c r="D220" s="339">
        <v>1</v>
      </c>
      <c r="E220" s="339">
        <v>142</v>
      </c>
      <c r="F220" s="340" t="s">
        <v>5</v>
      </c>
      <c r="G220" s="331" t="s">
        <v>686</v>
      </c>
      <c r="H220" s="118" t="s">
        <v>6</v>
      </c>
      <c r="I220" s="117">
        <v>19453604</v>
      </c>
      <c r="J220" s="118" t="s">
        <v>7</v>
      </c>
      <c r="K220" s="120" t="s">
        <v>687</v>
      </c>
    </row>
    <row r="221" spans="1:11">
      <c r="A221" s="337"/>
      <c r="B221" s="341"/>
      <c r="C221" s="341"/>
      <c r="D221" s="339"/>
      <c r="E221" s="339"/>
      <c r="F221" s="340"/>
      <c r="G221" s="331"/>
      <c r="H221" s="118" t="s">
        <v>9</v>
      </c>
      <c r="I221" s="121">
        <v>44984</v>
      </c>
      <c r="J221" s="118" t="s">
        <v>10</v>
      </c>
      <c r="K221" s="132" t="s">
        <v>688</v>
      </c>
    </row>
    <row r="222" spans="1:11" ht="28.5">
      <c r="A222" s="337"/>
      <c r="B222" s="341"/>
      <c r="C222" s="341"/>
      <c r="D222" s="339"/>
      <c r="E222" s="339"/>
      <c r="F222" s="340"/>
      <c r="G222" s="331"/>
      <c r="H222" s="119" t="s">
        <v>11</v>
      </c>
      <c r="I222" s="121">
        <v>44986</v>
      </c>
      <c r="J222" s="331" t="s">
        <v>12</v>
      </c>
      <c r="K222" s="331" t="s">
        <v>689</v>
      </c>
    </row>
    <row r="223" spans="1:11">
      <c r="A223" s="337"/>
      <c r="B223" s="341"/>
      <c r="C223" s="341"/>
      <c r="D223" s="339"/>
      <c r="E223" s="339"/>
      <c r="F223" s="118" t="s">
        <v>8</v>
      </c>
      <c r="G223" s="116">
        <v>5750814</v>
      </c>
      <c r="H223" s="118" t="s">
        <v>13</v>
      </c>
      <c r="I223" s="121">
        <v>44988</v>
      </c>
      <c r="J223" s="331"/>
      <c r="K223" s="331"/>
    </row>
    <row r="224" spans="1:11">
      <c r="A224" s="337"/>
      <c r="B224" s="341"/>
      <c r="C224" s="341"/>
      <c r="D224" s="339"/>
      <c r="E224" s="339"/>
      <c r="F224" s="118"/>
      <c r="G224" s="118"/>
      <c r="H224" s="118" t="s">
        <v>15</v>
      </c>
      <c r="I224" s="116" t="s">
        <v>25</v>
      </c>
      <c r="J224" s="118" t="s">
        <v>14</v>
      </c>
      <c r="K224" s="124">
        <v>45019</v>
      </c>
    </row>
    <row r="225" spans="1:11">
      <c r="A225" s="332" t="s">
        <v>20</v>
      </c>
      <c r="B225" s="333">
        <v>88680</v>
      </c>
      <c r="C225" s="333">
        <v>88680</v>
      </c>
      <c r="D225" s="334">
        <v>1</v>
      </c>
      <c r="E225" s="334">
        <v>328</v>
      </c>
      <c r="F225" s="335" t="s">
        <v>5</v>
      </c>
      <c r="G225" s="336" t="s">
        <v>271</v>
      </c>
      <c r="H225" s="127" t="s">
        <v>6</v>
      </c>
      <c r="I225" s="125">
        <v>18999123</v>
      </c>
      <c r="J225" s="127" t="s">
        <v>7</v>
      </c>
      <c r="K225" s="129" t="s">
        <v>690</v>
      </c>
    </row>
    <row r="226" spans="1:11" ht="28.5">
      <c r="A226" s="332"/>
      <c r="B226" s="333"/>
      <c r="C226" s="333"/>
      <c r="D226" s="334"/>
      <c r="E226" s="334"/>
      <c r="F226" s="335"/>
      <c r="G226" s="336"/>
      <c r="H226" s="127" t="s">
        <v>9</v>
      </c>
      <c r="I226" s="133">
        <v>44938</v>
      </c>
      <c r="J226" s="127" t="s">
        <v>10</v>
      </c>
      <c r="K226" s="134" t="s">
        <v>650</v>
      </c>
    </row>
    <row r="227" spans="1:11" ht="28.5">
      <c r="A227" s="332"/>
      <c r="B227" s="333"/>
      <c r="C227" s="333"/>
      <c r="D227" s="334"/>
      <c r="E227" s="334"/>
      <c r="F227" s="335"/>
      <c r="G227" s="336"/>
      <c r="H227" s="128" t="s">
        <v>11</v>
      </c>
      <c r="I227" s="135">
        <v>44943</v>
      </c>
      <c r="J227" s="336" t="s">
        <v>12</v>
      </c>
      <c r="K227" s="336" t="s">
        <v>691</v>
      </c>
    </row>
    <row r="228" spans="1:11" ht="28.5">
      <c r="A228" s="332"/>
      <c r="B228" s="333"/>
      <c r="C228" s="333"/>
      <c r="D228" s="334"/>
      <c r="E228" s="334"/>
      <c r="F228" s="127" t="s">
        <v>8</v>
      </c>
      <c r="G228" s="125">
        <v>7127170</v>
      </c>
      <c r="H228" s="127" t="s">
        <v>13</v>
      </c>
      <c r="I228" s="136" t="s">
        <v>692</v>
      </c>
      <c r="J228" s="336"/>
      <c r="K228" s="336"/>
    </row>
    <row r="229" spans="1:11">
      <c r="A229" s="332"/>
      <c r="B229" s="333"/>
      <c r="C229" s="333"/>
      <c r="D229" s="334"/>
      <c r="E229" s="334"/>
      <c r="F229" s="127"/>
      <c r="G229" s="127"/>
      <c r="H229" s="127" t="s">
        <v>15</v>
      </c>
      <c r="I229" s="125" t="s">
        <v>25</v>
      </c>
      <c r="J229" s="127" t="s">
        <v>14</v>
      </c>
      <c r="K229" s="137">
        <v>45030</v>
      </c>
    </row>
    <row r="230" spans="1:11">
      <c r="A230" s="337" t="s">
        <v>20</v>
      </c>
      <c r="B230" s="341">
        <v>72500</v>
      </c>
      <c r="C230" s="341">
        <v>72500</v>
      </c>
      <c r="D230" s="339">
        <v>1</v>
      </c>
      <c r="E230" s="339">
        <v>121</v>
      </c>
      <c r="F230" s="340" t="s">
        <v>5</v>
      </c>
      <c r="G230" s="331" t="s">
        <v>693</v>
      </c>
      <c r="H230" s="118" t="s">
        <v>6</v>
      </c>
      <c r="I230" s="117">
        <v>19514425</v>
      </c>
      <c r="J230" s="118" t="s">
        <v>7</v>
      </c>
      <c r="K230" s="120" t="s">
        <v>694</v>
      </c>
    </row>
    <row r="231" spans="1:11" ht="28.5">
      <c r="A231" s="337"/>
      <c r="B231" s="341"/>
      <c r="C231" s="341"/>
      <c r="D231" s="339"/>
      <c r="E231" s="339"/>
      <c r="F231" s="340"/>
      <c r="G231" s="331"/>
      <c r="H231" s="118" t="s">
        <v>9</v>
      </c>
      <c r="I231" s="121">
        <v>44991</v>
      </c>
      <c r="J231" s="118" t="s">
        <v>10</v>
      </c>
      <c r="K231" s="132" t="s">
        <v>695</v>
      </c>
    </row>
    <row r="232" spans="1:11" ht="28.5">
      <c r="A232" s="337"/>
      <c r="B232" s="341"/>
      <c r="C232" s="341"/>
      <c r="D232" s="339"/>
      <c r="E232" s="339"/>
      <c r="F232" s="340"/>
      <c r="G232" s="331"/>
      <c r="H232" s="119" t="s">
        <v>11</v>
      </c>
      <c r="I232" s="121">
        <v>44994</v>
      </c>
      <c r="J232" s="331" t="s">
        <v>12</v>
      </c>
      <c r="K232" s="331" t="s">
        <v>696</v>
      </c>
    </row>
    <row r="233" spans="1:11">
      <c r="A233" s="337"/>
      <c r="B233" s="341"/>
      <c r="C233" s="341"/>
      <c r="D233" s="339"/>
      <c r="E233" s="339"/>
      <c r="F233" s="118" t="s">
        <v>8</v>
      </c>
      <c r="G233" s="117">
        <v>95575863</v>
      </c>
      <c r="H233" s="118" t="s">
        <v>13</v>
      </c>
      <c r="I233" s="121">
        <v>45000</v>
      </c>
      <c r="J233" s="331"/>
      <c r="K233" s="331"/>
    </row>
    <row r="234" spans="1:11">
      <c r="A234" s="337"/>
      <c r="B234" s="341"/>
      <c r="C234" s="341"/>
      <c r="D234" s="339"/>
      <c r="E234" s="339"/>
      <c r="F234" s="118"/>
      <c r="G234" s="118"/>
      <c r="H234" s="118" t="s">
        <v>15</v>
      </c>
      <c r="I234" s="116" t="s">
        <v>25</v>
      </c>
      <c r="J234" s="118" t="s">
        <v>14</v>
      </c>
      <c r="K234" s="124">
        <v>45020</v>
      </c>
    </row>
    <row r="235" spans="1:11">
      <c r="A235" s="332" t="s">
        <v>20</v>
      </c>
      <c r="B235" s="333">
        <v>85000</v>
      </c>
      <c r="C235" s="333">
        <v>85000</v>
      </c>
      <c r="D235" s="334">
        <v>1</v>
      </c>
      <c r="E235" s="334">
        <v>121</v>
      </c>
      <c r="F235" s="335" t="s">
        <v>5</v>
      </c>
      <c r="G235" s="336" t="s">
        <v>278</v>
      </c>
      <c r="H235" s="127" t="s">
        <v>6</v>
      </c>
      <c r="I235" s="126">
        <v>19555016</v>
      </c>
      <c r="J235" s="127" t="s">
        <v>7</v>
      </c>
      <c r="K235" s="129" t="s">
        <v>697</v>
      </c>
    </row>
    <row r="236" spans="1:11" ht="28.5">
      <c r="A236" s="332"/>
      <c r="B236" s="333"/>
      <c r="C236" s="333"/>
      <c r="D236" s="334"/>
      <c r="E236" s="334"/>
      <c r="F236" s="335"/>
      <c r="G236" s="336"/>
      <c r="H236" s="127" t="s">
        <v>9</v>
      </c>
      <c r="I236" s="130">
        <v>44995</v>
      </c>
      <c r="J236" s="127" t="s">
        <v>10</v>
      </c>
      <c r="K236" s="138" t="s">
        <v>698</v>
      </c>
    </row>
    <row r="237" spans="1:11" ht="28.5">
      <c r="A237" s="332"/>
      <c r="B237" s="333"/>
      <c r="C237" s="333"/>
      <c r="D237" s="334"/>
      <c r="E237" s="334"/>
      <c r="F237" s="335"/>
      <c r="G237" s="336"/>
      <c r="H237" s="128" t="s">
        <v>11</v>
      </c>
      <c r="I237" s="130">
        <v>44999</v>
      </c>
      <c r="J237" s="336" t="s">
        <v>12</v>
      </c>
      <c r="K237" s="336" t="s">
        <v>699</v>
      </c>
    </row>
    <row r="238" spans="1:11">
      <c r="A238" s="332"/>
      <c r="B238" s="333"/>
      <c r="C238" s="333"/>
      <c r="D238" s="334"/>
      <c r="E238" s="334"/>
      <c r="F238" s="127" t="s">
        <v>8</v>
      </c>
      <c r="G238" s="126">
        <v>108146340</v>
      </c>
      <c r="H238" s="127" t="s">
        <v>13</v>
      </c>
      <c r="I238" s="130">
        <v>45002</v>
      </c>
      <c r="J238" s="336"/>
      <c r="K238" s="336"/>
    </row>
    <row r="239" spans="1:11">
      <c r="A239" s="332"/>
      <c r="B239" s="333"/>
      <c r="C239" s="333"/>
      <c r="D239" s="334"/>
      <c r="E239" s="334"/>
      <c r="F239" s="127"/>
      <c r="G239" s="127"/>
      <c r="H239" s="127" t="s">
        <v>15</v>
      </c>
      <c r="I239" s="125" t="s">
        <v>25</v>
      </c>
      <c r="J239" s="127" t="s">
        <v>14</v>
      </c>
      <c r="K239" s="137">
        <v>45021</v>
      </c>
    </row>
    <row r="240" spans="1:11">
      <c r="A240" s="337" t="s">
        <v>20</v>
      </c>
      <c r="B240" s="341">
        <v>55000</v>
      </c>
      <c r="C240" s="341">
        <v>55000</v>
      </c>
      <c r="D240" s="339">
        <v>1</v>
      </c>
      <c r="E240" s="339">
        <v>171</v>
      </c>
      <c r="F240" s="340" t="s">
        <v>5</v>
      </c>
      <c r="G240" s="331" t="s">
        <v>700</v>
      </c>
      <c r="H240" s="118" t="s">
        <v>6</v>
      </c>
      <c r="I240" s="117">
        <v>19579136</v>
      </c>
      <c r="J240" s="118" t="s">
        <v>7</v>
      </c>
      <c r="K240" s="120" t="s">
        <v>701</v>
      </c>
    </row>
    <row r="241" spans="1:11" ht="28.5">
      <c r="A241" s="337"/>
      <c r="B241" s="341"/>
      <c r="C241" s="341"/>
      <c r="D241" s="339"/>
      <c r="E241" s="339"/>
      <c r="F241" s="340"/>
      <c r="G241" s="331"/>
      <c r="H241" s="118" t="s">
        <v>9</v>
      </c>
      <c r="I241" s="121">
        <v>44999</v>
      </c>
      <c r="J241" s="118" t="s">
        <v>10</v>
      </c>
      <c r="K241" s="119" t="s">
        <v>702</v>
      </c>
    </row>
    <row r="242" spans="1:11" ht="28.5">
      <c r="A242" s="337"/>
      <c r="B242" s="341"/>
      <c r="C242" s="341"/>
      <c r="D242" s="339"/>
      <c r="E242" s="339"/>
      <c r="F242" s="340"/>
      <c r="G242" s="331"/>
      <c r="H242" s="119" t="s">
        <v>11</v>
      </c>
      <c r="I242" s="121">
        <v>45002</v>
      </c>
      <c r="J242" s="331" t="s">
        <v>12</v>
      </c>
      <c r="K242" s="331" t="s">
        <v>703</v>
      </c>
    </row>
    <row r="243" spans="1:11">
      <c r="A243" s="337"/>
      <c r="B243" s="341"/>
      <c r="C243" s="341"/>
      <c r="D243" s="339"/>
      <c r="E243" s="339"/>
      <c r="F243" s="118" t="s">
        <v>8</v>
      </c>
      <c r="G243" s="117">
        <v>42716772</v>
      </c>
      <c r="H243" s="118" t="s">
        <v>13</v>
      </c>
      <c r="I243" s="121">
        <v>45009</v>
      </c>
      <c r="J243" s="331"/>
      <c r="K243" s="331"/>
    </row>
    <row r="244" spans="1:11">
      <c r="A244" s="337"/>
      <c r="B244" s="341"/>
      <c r="C244" s="341"/>
      <c r="D244" s="339"/>
      <c r="E244" s="339"/>
      <c r="F244" s="118"/>
      <c r="G244" s="118"/>
      <c r="H244" s="118" t="s">
        <v>15</v>
      </c>
      <c r="I244" s="116" t="s">
        <v>25</v>
      </c>
      <c r="J244" s="118" t="s">
        <v>14</v>
      </c>
      <c r="K244" s="124">
        <v>45036</v>
      </c>
    </row>
    <row r="245" spans="1:11">
      <c r="A245" s="332" t="s">
        <v>20</v>
      </c>
      <c r="B245" s="333">
        <v>75000</v>
      </c>
      <c r="C245" s="333">
        <v>75000</v>
      </c>
      <c r="D245" s="334">
        <v>1</v>
      </c>
      <c r="E245" s="334">
        <v>121</v>
      </c>
      <c r="F245" s="335" t="s">
        <v>5</v>
      </c>
      <c r="G245" s="336" t="s">
        <v>704</v>
      </c>
      <c r="H245" s="127" t="s">
        <v>6</v>
      </c>
      <c r="I245" s="126">
        <v>19555628</v>
      </c>
      <c r="J245" s="127" t="s">
        <v>7</v>
      </c>
      <c r="K245" s="129" t="s">
        <v>705</v>
      </c>
    </row>
    <row r="246" spans="1:11">
      <c r="A246" s="332"/>
      <c r="B246" s="333"/>
      <c r="C246" s="333"/>
      <c r="D246" s="334"/>
      <c r="E246" s="334"/>
      <c r="F246" s="335"/>
      <c r="G246" s="336"/>
      <c r="H246" s="127" t="s">
        <v>9</v>
      </c>
      <c r="I246" s="130">
        <v>44995</v>
      </c>
      <c r="J246" s="127" t="s">
        <v>10</v>
      </c>
      <c r="K246" s="128" t="s">
        <v>706</v>
      </c>
    </row>
    <row r="247" spans="1:11" ht="28.5">
      <c r="A247" s="332"/>
      <c r="B247" s="333"/>
      <c r="C247" s="333"/>
      <c r="D247" s="334"/>
      <c r="E247" s="334"/>
      <c r="F247" s="335"/>
      <c r="G247" s="336"/>
      <c r="H247" s="128" t="s">
        <v>11</v>
      </c>
      <c r="I247" s="130">
        <v>44999</v>
      </c>
      <c r="J247" s="336" t="s">
        <v>12</v>
      </c>
      <c r="K247" s="336" t="s">
        <v>707</v>
      </c>
    </row>
    <row r="248" spans="1:11">
      <c r="A248" s="332"/>
      <c r="B248" s="333"/>
      <c r="C248" s="333"/>
      <c r="D248" s="334"/>
      <c r="E248" s="334"/>
      <c r="F248" s="127" t="s">
        <v>8</v>
      </c>
      <c r="G248" s="139">
        <v>5686776</v>
      </c>
      <c r="H248" s="127" t="s">
        <v>13</v>
      </c>
      <c r="I248" s="130">
        <v>45006</v>
      </c>
      <c r="J248" s="336"/>
      <c r="K248" s="336"/>
    </row>
    <row r="249" spans="1:11">
      <c r="A249" s="332"/>
      <c r="B249" s="333"/>
      <c r="C249" s="333"/>
      <c r="D249" s="334"/>
      <c r="E249" s="334"/>
      <c r="F249" s="127"/>
      <c r="G249" s="127"/>
      <c r="H249" s="127" t="s">
        <v>15</v>
      </c>
      <c r="I249" s="125" t="s">
        <v>25</v>
      </c>
      <c r="J249" s="127" t="s">
        <v>14</v>
      </c>
      <c r="K249" s="137">
        <v>45037</v>
      </c>
    </row>
    <row r="250" spans="1:11">
      <c r="A250" s="337" t="s">
        <v>20</v>
      </c>
      <c r="B250" s="341">
        <v>73653.3</v>
      </c>
      <c r="C250" s="341">
        <v>73653.3</v>
      </c>
      <c r="D250" s="339">
        <v>1</v>
      </c>
      <c r="E250" s="339" t="s">
        <v>708</v>
      </c>
      <c r="F250" s="340" t="s">
        <v>5</v>
      </c>
      <c r="G250" s="331" t="s">
        <v>709</v>
      </c>
      <c r="H250" s="118" t="s">
        <v>6</v>
      </c>
      <c r="I250" s="117">
        <v>19534426</v>
      </c>
      <c r="J250" s="118" t="s">
        <v>7</v>
      </c>
      <c r="K250" s="120" t="s">
        <v>710</v>
      </c>
    </row>
    <row r="251" spans="1:11" ht="28.5">
      <c r="A251" s="337"/>
      <c r="B251" s="341"/>
      <c r="C251" s="341"/>
      <c r="D251" s="339"/>
      <c r="E251" s="339"/>
      <c r="F251" s="340"/>
      <c r="G251" s="331"/>
      <c r="H251" s="118" t="s">
        <v>9</v>
      </c>
      <c r="I251" s="121">
        <v>44992</v>
      </c>
      <c r="J251" s="118" t="s">
        <v>10</v>
      </c>
      <c r="K251" s="119" t="s">
        <v>711</v>
      </c>
    </row>
    <row r="252" spans="1:11" ht="28.5">
      <c r="A252" s="337"/>
      <c r="B252" s="341"/>
      <c r="C252" s="341"/>
      <c r="D252" s="339"/>
      <c r="E252" s="339"/>
      <c r="F252" s="340"/>
      <c r="G252" s="331"/>
      <c r="H252" s="119" t="s">
        <v>11</v>
      </c>
      <c r="I252" s="140">
        <v>44995</v>
      </c>
      <c r="J252" s="331" t="s">
        <v>12</v>
      </c>
      <c r="K252" s="331" t="s">
        <v>712</v>
      </c>
    </row>
    <row r="253" spans="1:11">
      <c r="A253" s="337"/>
      <c r="B253" s="341"/>
      <c r="C253" s="341"/>
      <c r="D253" s="339"/>
      <c r="E253" s="339"/>
      <c r="F253" s="118" t="s">
        <v>8</v>
      </c>
      <c r="G253" s="117">
        <v>5531209</v>
      </c>
      <c r="H253" s="118" t="s">
        <v>13</v>
      </c>
      <c r="I253" s="121">
        <v>45005</v>
      </c>
      <c r="J253" s="331"/>
      <c r="K253" s="331"/>
    </row>
    <row r="254" spans="1:11">
      <c r="A254" s="337"/>
      <c r="B254" s="341"/>
      <c r="C254" s="341"/>
      <c r="D254" s="339"/>
      <c r="E254" s="339"/>
      <c r="F254" s="118"/>
      <c r="G254" s="118"/>
      <c r="H254" s="118" t="s">
        <v>15</v>
      </c>
      <c r="I254" s="116" t="s">
        <v>25</v>
      </c>
      <c r="J254" s="118" t="s">
        <v>14</v>
      </c>
      <c r="K254" s="124">
        <v>45041</v>
      </c>
    </row>
    <row r="255" spans="1:11">
      <c r="A255" s="332" t="s">
        <v>20</v>
      </c>
      <c r="B255" s="333">
        <v>69000</v>
      </c>
      <c r="C255" s="333">
        <v>69000</v>
      </c>
      <c r="D255" s="334">
        <v>1</v>
      </c>
      <c r="E255" s="334">
        <v>121</v>
      </c>
      <c r="F255" s="335" t="s">
        <v>5</v>
      </c>
      <c r="G255" s="336" t="s">
        <v>704</v>
      </c>
      <c r="H255" s="127" t="s">
        <v>6</v>
      </c>
      <c r="I255" s="126">
        <v>19577168</v>
      </c>
      <c r="J255" s="127" t="s">
        <v>7</v>
      </c>
      <c r="K255" s="129" t="s">
        <v>713</v>
      </c>
    </row>
    <row r="256" spans="1:11">
      <c r="A256" s="332"/>
      <c r="B256" s="333"/>
      <c r="C256" s="333"/>
      <c r="D256" s="334"/>
      <c r="E256" s="334"/>
      <c r="F256" s="335"/>
      <c r="G256" s="336"/>
      <c r="H256" s="127" t="s">
        <v>9</v>
      </c>
      <c r="I256" s="130">
        <v>44999</v>
      </c>
      <c r="J256" s="127" t="s">
        <v>10</v>
      </c>
      <c r="K256" s="128" t="s">
        <v>714</v>
      </c>
    </row>
    <row r="257" spans="1:11" ht="28.5">
      <c r="A257" s="332"/>
      <c r="B257" s="333"/>
      <c r="C257" s="333"/>
      <c r="D257" s="334"/>
      <c r="E257" s="334"/>
      <c r="F257" s="335"/>
      <c r="G257" s="336"/>
      <c r="H257" s="128" t="s">
        <v>11</v>
      </c>
      <c r="I257" s="130">
        <v>45001</v>
      </c>
      <c r="J257" s="336" t="s">
        <v>12</v>
      </c>
      <c r="K257" s="336" t="s">
        <v>715</v>
      </c>
    </row>
    <row r="258" spans="1:11">
      <c r="A258" s="332"/>
      <c r="B258" s="333"/>
      <c r="C258" s="333"/>
      <c r="D258" s="334"/>
      <c r="E258" s="334"/>
      <c r="F258" s="127" t="s">
        <v>8</v>
      </c>
      <c r="G258" s="126">
        <v>5686776</v>
      </c>
      <c r="H258" s="127" t="s">
        <v>13</v>
      </c>
      <c r="I258" s="130">
        <v>45006</v>
      </c>
      <c r="J258" s="336"/>
      <c r="K258" s="336"/>
    </row>
    <row r="259" spans="1:11">
      <c r="A259" s="332"/>
      <c r="B259" s="333"/>
      <c r="C259" s="333"/>
      <c r="D259" s="334"/>
      <c r="E259" s="334"/>
      <c r="F259" s="127"/>
      <c r="G259" s="127"/>
      <c r="H259" s="127" t="s">
        <v>15</v>
      </c>
      <c r="I259" s="125" t="s">
        <v>25</v>
      </c>
      <c r="J259" s="127" t="s">
        <v>14</v>
      </c>
      <c r="K259" s="137">
        <v>45035</v>
      </c>
    </row>
    <row r="260" spans="1:11">
      <c r="A260" s="337" t="s">
        <v>20</v>
      </c>
      <c r="B260" s="341">
        <v>58825</v>
      </c>
      <c r="C260" s="341">
        <v>58825</v>
      </c>
      <c r="D260" s="339">
        <v>1</v>
      </c>
      <c r="E260" s="339">
        <v>268</v>
      </c>
      <c r="F260" s="340" t="s">
        <v>5</v>
      </c>
      <c r="G260" s="331" t="s">
        <v>716</v>
      </c>
      <c r="H260" s="118" t="s">
        <v>6</v>
      </c>
      <c r="I260" s="117">
        <v>19579969</v>
      </c>
      <c r="J260" s="118" t="s">
        <v>7</v>
      </c>
      <c r="K260" s="120" t="s">
        <v>717</v>
      </c>
    </row>
    <row r="261" spans="1:11" ht="28.5">
      <c r="A261" s="337"/>
      <c r="B261" s="341"/>
      <c r="C261" s="341"/>
      <c r="D261" s="339"/>
      <c r="E261" s="339"/>
      <c r="F261" s="340"/>
      <c r="G261" s="331"/>
      <c r="H261" s="118" t="s">
        <v>9</v>
      </c>
      <c r="I261" s="121">
        <v>44999</v>
      </c>
      <c r="J261" s="118" t="s">
        <v>10</v>
      </c>
      <c r="K261" s="119" t="s">
        <v>718</v>
      </c>
    </row>
    <row r="262" spans="1:11" ht="28.5">
      <c r="A262" s="337"/>
      <c r="B262" s="341"/>
      <c r="C262" s="341"/>
      <c r="D262" s="339"/>
      <c r="E262" s="339"/>
      <c r="F262" s="340"/>
      <c r="G262" s="331"/>
      <c r="H262" s="119" t="s">
        <v>11</v>
      </c>
      <c r="I262" s="121">
        <v>45002</v>
      </c>
      <c r="J262" s="331" t="s">
        <v>12</v>
      </c>
      <c r="K262" s="331" t="s">
        <v>719</v>
      </c>
    </row>
    <row r="263" spans="1:11">
      <c r="A263" s="337"/>
      <c r="B263" s="341"/>
      <c r="C263" s="341"/>
      <c r="D263" s="339"/>
      <c r="E263" s="339"/>
      <c r="F263" s="118" t="s">
        <v>8</v>
      </c>
      <c r="G263" s="117">
        <v>29512905</v>
      </c>
      <c r="H263" s="118" t="s">
        <v>13</v>
      </c>
      <c r="I263" s="121">
        <v>45006</v>
      </c>
      <c r="J263" s="331"/>
      <c r="K263" s="331"/>
    </row>
    <row r="264" spans="1:11">
      <c r="A264" s="337"/>
      <c r="B264" s="341"/>
      <c r="C264" s="341"/>
      <c r="D264" s="339"/>
      <c r="E264" s="339"/>
      <c r="F264" s="118"/>
      <c r="G264" s="118"/>
      <c r="H264" s="118" t="s">
        <v>15</v>
      </c>
      <c r="I264" s="116" t="s">
        <v>25</v>
      </c>
      <c r="J264" s="118" t="s">
        <v>14</v>
      </c>
      <c r="K264" s="124">
        <v>45037</v>
      </c>
    </row>
    <row r="265" spans="1:11">
      <c r="A265" s="332" t="s">
        <v>20</v>
      </c>
      <c r="B265" s="333">
        <v>45222</v>
      </c>
      <c r="C265" s="333">
        <v>45222</v>
      </c>
      <c r="D265" s="334">
        <v>1</v>
      </c>
      <c r="E265" s="334">
        <v>328</v>
      </c>
      <c r="F265" s="335" t="s">
        <v>5</v>
      </c>
      <c r="G265" s="336" t="s">
        <v>271</v>
      </c>
      <c r="H265" s="127" t="s">
        <v>6</v>
      </c>
      <c r="I265" s="126">
        <v>19609116</v>
      </c>
      <c r="J265" s="127" t="s">
        <v>7</v>
      </c>
      <c r="K265" s="129" t="s">
        <v>720</v>
      </c>
    </row>
    <row r="266" spans="1:11" ht="28.5">
      <c r="A266" s="332"/>
      <c r="B266" s="333"/>
      <c r="C266" s="333"/>
      <c r="D266" s="334"/>
      <c r="E266" s="334"/>
      <c r="F266" s="335"/>
      <c r="G266" s="336"/>
      <c r="H266" s="127" t="s">
        <v>9</v>
      </c>
      <c r="I266" s="130">
        <v>45001</v>
      </c>
      <c r="J266" s="127" t="s">
        <v>10</v>
      </c>
      <c r="K266" s="128" t="s">
        <v>721</v>
      </c>
    </row>
    <row r="267" spans="1:11" ht="28.5">
      <c r="A267" s="332"/>
      <c r="B267" s="333"/>
      <c r="C267" s="333"/>
      <c r="D267" s="334"/>
      <c r="E267" s="334"/>
      <c r="F267" s="335"/>
      <c r="G267" s="336"/>
      <c r="H267" s="128" t="s">
        <v>11</v>
      </c>
      <c r="I267" s="130">
        <v>45005</v>
      </c>
      <c r="J267" s="336" t="s">
        <v>12</v>
      </c>
      <c r="K267" s="336" t="s">
        <v>722</v>
      </c>
    </row>
    <row r="268" spans="1:11">
      <c r="A268" s="332"/>
      <c r="B268" s="333"/>
      <c r="C268" s="333"/>
      <c r="D268" s="334"/>
      <c r="E268" s="334"/>
      <c r="F268" s="127" t="s">
        <v>8</v>
      </c>
      <c r="G268" s="126">
        <v>7127170</v>
      </c>
      <c r="H268" s="127" t="s">
        <v>13</v>
      </c>
      <c r="I268" s="130">
        <v>45006</v>
      </c>
      <c r="J268" s="336"/>
      <c r="K268" s="336"/>
    </row>
    <row r="269" spans="1:11">
      <c r="A269" s="332"/>
      <c r="B269" s="333"/>
      <c r="C269" s="333"/>
      <c r="D269" s="334"/>
      <c r="E269" s="334"/>
      <c r="F269" s="127"/>
      <c r="G269" s="127"/>
      <c r="H269" s="127" t="s">
        <v>15</v>
      </c>
      <c r="I269" s="125" t="s">
        <v>25</v>
      </c>
      <c r="J269" s="127" t="s">
        <v>14</v>
      </c>
      <c r="K269" s="137">
        <v>45041</v>
      </c>
    </row>
    <row r="270" spans="1:11">
      <c r="A270" s="337" t="s">
        <v>20</v>
      </c>
      <c r="B270" s="341">
        <v>90000</v>
      </c>
      <c r="C270" s="341">
        <v>90000</v>
      </c>
      <c r="D270" s="339">
        <v>1</v>
      </c>
      <c r="E270" s="339">
        <v>142</v>
      </c>
      <c r="F270" s="340" t="s">
        <v>5</v>
      </c>
      <c r="G270" s="331" t="s">
        <v>686</v>
      </c>
      <c r="H270" s="118" t="s">
        <v>6</v>
      </c>
      <c r="I270" s="117">
        <v>19473338</v>
      </c>
      <c r="J270" s="118" t="s">
        <v>7</v>
      </c>
      <c r="K270" s="120" t="s">
        <v>723</v>
      </c>
    </row>
    <row r="271" spans="1:11">
      <c r="A271" s="337"/>
      <c r="B271" s="341"/>
      <c r="C271" s="341"/>
      <c r="D271" s="339"/>
      <c r="E271" s="339"/>
      <c r="F271" s="340"/>
      <c r="G271" s="331"/>
      <c r="H271" s="118" t="s">
        <v>9</v>
      </c>
      <c r="I271" s="121">
        <v>44985</v>
      </c>
      <c r="J271" s="118" t="s">
        <v>10</v>
      </c>
      <c r="K271" s="119" t="s">
        <v>724</v>
      </c>
    </row>
    <row r="272" spans="1:11" ht="28.5">
      <c r="A272" s="337"/>
      <c r="B272" s="341"/>
      <c r="C272" s="341"/>
      <c r="D272" s="339"/>
      <c r="E272" s="339"/>
      <c r="F272" s="340"/>
      <c r="G272" s="331"/>
      <c r="H272" s="119" t="s">
        <v>11</v>
      </c>
      <c r="I272" s="123" t="s">
        <v>725</v>
      </c>
      <c r="J272" s="331" t="s">
        <v>12</v>
      </c>
      <c r="K272" s="331" t="s">
        <v>726</v>
      </c>
    </row>
    <row r="273" spans="1:11">
      <c r="A273" s="337"/>
      <c r="B273" s="341"/>
      <c r="C273" s="341"/>
      <c r="D273" s="339"/>
      <c r="E273" s="339"/>
      <c r="F273" s="118" t="s">
        <v>8</v>
      </c>
      <c r="G273" s="116">
        <v>5750814</v>
      </c>
      <c r="H273" s="118" t="s">
        <v>13</v>
      </c>
      <c r="I273" s="121" t="s">
        <v>638</v>
      </c>
      <c r="J273" s="331"/>
      <c r="K273" s="331"/>
    </row>
    <row r="274" spans="1:11" ht="28.5">
      <c r="A274" s="337"/>
      <c r="B274" s="341"/>
      <c r="C274" s="341"/>
      <c r="D274" s="339"/>
      <c r="E274" s="339"/>
      <c r="F274" s="118"/>
      <c r="G274" s="118"/>
      <c r="H274" s="118" t="s">
        <v>15</v>
      </c>
      <c r="I274" s="116" t="s">
        <v>592</v>
      </c>
      <c r="J274" s="118" t="s">
        <v>14</v>
      </c>
      <c r="K274" s="124">
        <v>45040</v>
      </c>
    </row>
    <row r="275" spans="1:11">
      <c r="A275" s="332" t="s">
        <v>20</v>
      </c>
      <c r="B275" s="333">
        <v>84000</v>
      </c>
      <c r="C275" s="333">
        <v>84000</v>
      </c>
      <c r="D275" s="334">
        <v>1</v>
      </c>
      <c r="E275" s="334">
        <v>158</v>
      </c>
      <c r="F275" s="335" t="s">
        <v>5</v>
      </c>
      <c r="G275" s="336" t="s">
        <v>727</v>
      </c>
      <c r="H275" s="127" t="s">
        <v>6</v>
      </c>
      <c r="I275" s="126">
        <v>19596790</v>
      </c>
      <c r="J275" s="127" t="s">
        <v>7</v>
      </c>
      <c r="K275" s="129" t="s">
        <v>728</v>
      </c>
    </row>
    <row r="276" spans="1:11">
      <c r="A276" s="332"/>
      <c r="B276" s="333"/>
      <c r="C276" s="333"/>
      <c r="D276" s="334"/>
      <c r="E276" s="334"/>
      <c r="F276" s="335"/>
      <c r="G276" s="336"/>
      <c r="H276" s="127" t="s">
        <v>9</v>
      </c>
      <c r="I276" s="130">
        <v>45000</v>
      </c>
      <c r="J276" s="127" t="s">
        <v>10</v>
      </c>
      <c r="K276" s="128" t="s">
        <v>729</v>
      </c>
    </row>
    <row r="277" spans="1:11" ht="28.5">
      <c r="A277" s="332"/>
      <c r="B277" s="333"/>
      <c r="C277" s="333"/>
      <c r="D277" s="334"/>
      <c r="E277" s="334"/>
      <c r="F277" s="335"/>
      <c r="G277" s="336"/>
      <c r="H277" s="128" t="s">
        <v>11</v>
      </c>
      <c r="I277" s="135" t="s">
        <v>730</v>
      </c>
      <c r="J277" s="336" t="s">
        <v>12</v>
      </c>
      <c r="K277" s="336" t="s">
        <v>731</v>
      </c>
    </row>
    <row r="278" spans="1:11">
      <c r="A278" s="332"/>
      <c r="B278" s="333"/>
      <c r="C278" s="333"/>
      <c r="D278" s="334"/>
      <c r="E278" s="334"/>
      <c r="F278" s="127" t="s">
        <v>8</v>
      </c>
      <c r="G278" s="126">
        <v>28864182</v>
      </c>
      <c r="H278" s="127" t="s">
        <v>13</v>
      </c>
      <c r="I278" s="130">
        <v>45006</v>
      </c>
      <c r="J278" s="336"/>
      <c r="K278" s="336"/>
    </row>
    <row r="279" spans="1:11">
      <c r="A279" s="332"/>
      <c r="B279" s="333"/>
      <c r="C279" s="333"/>
      <c r="D279" s="334"/>
      <c r="E279" s="334"/>
      <c r="F279" s="127"/>
      <c r="G279" s="127"/>
      <c r="H279" s="127" t="s">
        <v>15</v>
      </c>
      <c r="I279" s="125" t="s">
        <v>25</v>
      </c>
      <c r="J279" s="127" t="s">
        <v>14</v>
      </c>
      <c r="K279" s="137">
        <v>45037</v>
      </c>
    </row>
    <row r="280" spans="1:11">
      <c r="A280" s="337" t="s">
        <v>20</v>
      </c>
      <c r="B280" s="341">
        <v>63800</v>
      </c>
      <c r="C280" s="341">
        <v>63800</v>
      </c>
      <c r="D280" s="339">
        <v>1</v>
      </c>
      <c r="E280" s="339">
        <v>121</v>
      </c>
      <c r="F280" s="340" t="s">
        <v>5</v>
      </c>
      <c r="G280" s="331" t="s">
        <v>732</v>
      </c>
      <c r="H280" s="118" t="s">
        <v>6</v>
      </c>
      <c r="I280" s="117">
        <v>19532172</v>
      </c>
      <c r="J280" s="118" t="s">
        <v>7</v>
      </c>
      <c r="K280" s="120" t="s">
        <v>733</v>
      </c>
    </row>
    <row r="281" spans="1:11">
      <c r="A281" s="337"/>
      <c r="B281" s="341"/>
      <c r="C281" s="341"/>
      <c r="D281" s="339"/>
      <c r="E281" s="339"/>
      <c r="F281" s="340"/>
      <c r="G281" s="331"/>
      <c r="H281" s="118" t="s">
        <v>9</v>
      </c>
      <c r="I281" s="121">
        <v>44992</v>
      </c>
      <c r="J281" s="118" t="s">
        <v>10</v>
      </c>
      <c r="K281" s="132" t="s">
        <v>734</v>
      </c>
    </row>
    <row r="282" spans="1:11" ht="28.5">
      <c r="A282" s="337"/>
      <c r="B282" s="341"/>
      <c r="C282" s="341"/>
      <c r="D282" s="339"/>
      <c r="E282" s="339"/>
      <c r="F282" s="340"/>
      <c r="G282" s="331"/>
      <c r="H282" s="119" t="s">
        <v>11</v>
      </c>
      <c r="I282" s="140">
        <v>44995</v>
      </c>
      <c r="J282" s="331" t="s">
        <v>12</v>
      </c>
      <c r="K282" s="331" t="s">
        <v>735</v>
      </c>
    </row>
    <row r="283" spans="1:11">
      <c r="A283" s="337"/>
      <c r="B283" s="341"/>
      <c r="C283" s="341"/>
      <c r="D283" s="339"/>
      <c r="E283" s="339"/>
      <c r="F283" s="118" t="s">
        <v>8</v>
      </c>
      <c r="G283" s="117">
        <v>97893927</v>
      </c>
      <c r="H283" s="118" t="s">
        <v>13</v>
      </c>
      <c r="I283" s="121">
        <v>45002</v>
      </c>
      <c r="J283" s="331"/>
      <c r="K283" s="331"/>
    </row>
    <row r="284" spans="1:11" ht="15.75" thickBot="1">
      <c r="A284" s="337"/>
      <c r="B284" s="341"/>
      <c r="C284" s="341"/>
      <c r="D284" s="339"/>
      <c r="E284" s="339"/>
      <c r="F284" s="118"/>
      <c r="G284" s="118"/>
      <c r="H284" s="118" t="s">
        <v>15</v>
      </c>
      <c r="I284" s="116" t="s">
        <v>25</v>
      </c>
      <c r="J284" s="118" t="s">
        <v>14</v>
      </c>
      <c r="K284" s="124">
        <v>45037</v>
      </c>
    </row>
    <row r="285" spans="1:11" ht="25.5" thickBot="1">
      <c r="A285" s="262" t="s">
        <v>792</v>
      </c>
      <c r="B285" s="263"/>
      <c r="C285" s="263"/>
      <c r="D285" s="263"/>
      <c r="E285" s="263"/>
      <c r="F285" s="263"/>
      <c r="G285" s="263"/>
      <c r="H285" s="263"/>
      <c r="I285" s="263"/>
      <c r="J285" s="263"/>
      <c r="K285" s="264"/>
    </row>
    <row r="286" spans="1:11">
      <c r="A286" s="332" t="s">
        <v>20</v>
      </c>
      <c r="B286" s="333">
        <v>80000</v>
      </c>
      <c r="C286" s="333">
        <v>80000</v>
      </c>
      <c r="D286" s="334">
        <v>1</v>
      </c>
      <c r="E286" s="334">
        <v>189</v>
      </c>
      <c r="F286" s="335" t="s">
        <v>5</v>
      </c>
      <c r="G286" s="336" t="s">
        <v>736</v>
      </c>
      <c r="H286" s="127" t="s">
        <v>6</v>
      </c>
      <c r="I286" s="126">
        <v>19837518</v>
      </c>
      <c r="J286" s="127" t="s">
        <v>7</v>
      </c>
      <c r="K286" s="129" t="s">
        <v>737</v>
      </c>
    </row>
    <row r="287" spans="1:11">
      <c r="A287" s="332"/>
      <c r="B287" s="333"/>
      <c r="C287" s="333"/>
      <c r="D287" s="334"/>
      <c r="E287" s="334"/>
      <c r="F287" s="335"/>
      <c r="G287" s="336"/>
      <c r="H287" s="127" t="s">
        <v>9</v>
      </c>
      <c r="I287" s="130">
        <v>45033</v>
      </c>
      <c r="J287" s="127" t="s">
        <v>10</v>
      </c>
      <c r="K287" s="128" t="s">
        <v>738</v>
      </c>
    </row>
    <row r="288" spans="1:11" ht="28.5">
      <c r="A288" s="332"/>
      <c r="B288" s="333"/>
      <c r="C288" s="333"/>
      <c r="D288" s="334"/>
      <c r="E288" s="334"/>
      <c r="F288" s="335"/>
      <c r="G288" s="336"/>
      <c r="H288" s="128" t="s">
        <v>11</v>
      </c>
      <c r="I288" s="135">
        <v>45035</v>
      </c>
      <c r="J288" s="336" t="s">
        <v>12</v>
      </c>
      <c r="K288" s="336" t="s">
        <v>739</v>
      </c>
    </row>
    <row r="289" spans="1:11">
      <c r="A289" s="332"/>
      <c r="B289" s="333"/>
      <c r="C289" s="333"/>
      <c r="D289" s="334"/>
      <c r="E289" s="334"/>
      <c r="F289" s="127" t="s">
        <v>8</v>
      </c>
      <c r="G289" s="126">
        <v>61323136</v>
      </c>
      <c r="H289" s="127" t="s">
        <v>13</v>
      </c>
      <c r="I289" s="130">
        <v>45036</v>
      </c>
      <c r="J289" s="336"/>
      <c r="K289" s="336"/>
    </row>
    <row r="290" spans="1:11">
      <c r="A290" s="332"/>
      <c r="B290" s="333"/>
      <c r="C290" s="333"/>
      <c r="D290" s="334"/>
      <c r="E290" s="334"/>
      <c r="F290" s="127"/>
      <c r="G290" s="127"/>
      <c r="H290" s="127" t="s">
        <v>15</v>
      </c>
      <c r="I290" s="125" t="s">
        <v>25</v>
      </c>
      <c r="J290" s="127" t="s">
        <v>14</v>
      </c>
      <c r="K290" s="137">
        <v>45061</v>
      </c>
    </row>
    <row r="291" spans="1:11">
      <c r="A291" s="337" t="s">
        <v>20</v>
      </c>
      <c r="B291" s="341">
        <v>89991</v>
      </c>
      <c r="C291" s="341">
        <v>89991</v>
      </c>
      <c r="D291" s="339">
        <v>1</v>
      </c>
      <c r="E291" s="339">
        <v>326</v>
      </c>
      <c r="F291" s="340" t="s">
        <v>5</v>
      </c>
      <c r="G291" s="331" t="s">
        <v>682</v>
      </c>
      <c r="H291" s="118" t="s">
        <v>6</v>
      </c>
      <c r="I291" s="117">
        <v>19857853</v>
      </c>
      <c r="J291" s="118" t="s">
        <v>7</v>
      </c>
      <c r="K291" s="120" t="s">
        <v>740</v>
      </c>
    </row>
    <row r="292" spans="1:11" ht="28.5">
      <c r="A292" s="337"/>
      <c r="B292" s="341"/>
      <c r="C292" s="341"/>
      <c r="D292" s="339"/>
      <c r="E292" s="339"/>
      <c r="F292" s="340"/>
      <c r="G292" s="331"/>
      <c r="H292" s="118" t="s">
        <v>9</v>
      </c>
      <c r="I292" s="121">
        <v>45035</v>
      </c>
      <c r="J292" s="118" t="s">
        <v>10</v>
      </c>
      <c r="K292" s="132" t="s">
        <v>741</v>
      </c>
    </row>
    <row r="293" spans="1:11" ht="28.5">
      <c r="A293" s="337"/>
      <c r="B293" s="341"/>
      <c r="C293" s="341"/>
      <c r="D293" s="339"/>
      <c r="E293" s="339"/>
      <c r="F293" s="340"/>
      <c r="G293" s="331"/>
      <c r="H293" s="119" t="s">
        <v>11</v>
      </c>
      <c r="I293" s="140">
        <v>45037</v>
      </c>
      <c r="J293" s="331" t="s">
        <v>12</v>
      </c>
      <c r="K293" s="331" t="s">
        <v>742</v>
      </c>
    </row>
    <row r="294" spans="1:11">
      <c r="A294" s="337"/>
      <c r="B294" s="341"/>
      <c r="C294" s="341"/>
      <c r="D294" s="339"/>
      <c r="E294" s="339"/>
      <c r="F294" s="118" t="s">
        <v>8</v>
      </c>
      <c r="G294" s="117">
        <v>24975168</v>
      </c>
      <c r="H294" s="118" t="s">
        <v>13</v>
      </c>
      <c r="I294" s="121">
        <v>45041</v>
      </c>
      <c r="J294" s="331"/>
      <c r="K294" s="331"/>
    </row>
    <row r="295" spans="1:11">
      <c r="A295" s="337"/>
      <c r="B295" s="341"/>
      <c r="C295" s="341"/>
      <c r="D295" s="339"/>
      <c r="E295" s="339"/>
      <c r="F295" s="118"/>
      <c r="G295" s="118"/>
      <c r="H295" s="118" t="s">
        <v>15</v>
      </c>
      <c r="I295" s="116" t="s">
        <v>25</v>
      </c>
      <c r="J295" s="118" t="s">
        <v>14</v>
      </c>
      <c r="K295" s="124">
        <v>45063</v>
      </c>
    </row>
    <row r="296" spans="1:11">
      <c r="A296" s="332" t="s">
        <v>20</v>
      </c>
      <c r="B296" s="333">
        <v>88125</v>
      </c>
      <c r="C296" s="333">
        <v>88125</v>
      </c>
      <c r="D296" s="334">
        <v>1</v>
      </c>
      <c r="E296" s="334">
        <v>189</v>
      </c>
      <c r="F296" s="335" t="s">
        <v>5</v>
      </c>
      <c r="G296" s="336" t="s">
        <v>736</v>
      </c>
      <c r="H296" s="127" t="s">
        <v>6</v>
      </c>
      <c r="I296" s="126">
        <v>19858965</v>
      </c>
      <c r="J296" s="127" t="s">
        <v>7</v>
      </c>
      <c r="K296" s="129" t="s">
        <v>743</v>
      </c>
    </row>
    <row r="297" spans="1:11">
      <c r="A297" s="332"/>
      <c r="B297" s="333"/>
      <c r="C297" s="333"/>
      <c r="D297" s="334"/>
      <c r="E297" s="334"/>
      <c r="F297" s="335"/>
      <c r="G297" s="336"/>
      <c r="H297" s="127" t="s">
        <v>9</v>
      </c>
      <c r="I297" s="130">
        <v>45035</v>
      </c>
      <c r="J297" s="127" t="s">
        <v>10</v>
      </c>
      <c r="K297" s="128" t="s">
        <v>744</v>
      </c>
    </row>
    <row r="298" spans="1:11" ht="28.5">
      <c r="A298" s="332"/>
      <c r="B298" s="333"/>
      <c r="C298" s="333"/>
      <c r="D298" s="334"/>
      <c r="E298" s="334"/>
      <c r="F298" s="335"/>
      <c r="G298" s="336"/>
      <c r="H298" s="128" t="s">
        <v>11</v>
      </c>
      <c r="I298" s="135">
        <v>45037</v>
      </c>
      <c r="J298" s="336" t="s">
        <v>12</v>
      </c>
      <c r="K298" s="336" t="s">
        <v>745</v>
      </c>
    </row>
    <row r="299" spans="1:11">
      <c r="A299" s="332"/>
      <c r="B299" s="333"/>
      <c r="C299" s="333"/>
      <c r="D299" s="334"/>
      <c r="E299" s="334"/>
      <c r="F299" s="127" t="s">
        <v>8</v>
      </c>
      <c r="G299" s="126">
        <v>61323136</v>
      </c>
      <c r="H299" s="127" t="s">
        <v>13</v>
      </c>
      <c r="I299" s="130">
        <v>45041</v>
      </c>
      <c r="J299" s="336"/>
      <c r="K299" s="336"/>
    </row>
    <row r="300" spans="1:11">
      <c r="A300" s="332"/>
      <c r="B300" s="333"/>
      <c r="C300" s="333"/>
      <c r="D300" s="334"/>
      <c r="E300" s="334"/>
      <c r="F300" s="127"/>
      <c r="G300" s="127"/>
      <c r="H300" s="127" t="s">
        <v>15</v>
      </c>
      <c r="I300" s="125" t="s">
        <v>25</v>
      </c>
      <c r="J300" s="127" t="s">
        <v>14</v>
      </c>
      <c r="K300" s="137">
        <v>45061</v>
      </c>
    </row>
    <row r="301" spans="1:11" ht="28.5">
      <c r="A301" s="337" t="s">
        <v>20</v>
      </c>
      <c r="B301" s="341">
        <v>83948.75</v>
      </c>
      <c r="C301" s="341">
        <v>83948.75</v>
      </c>
      <c r="D301" s="339">
        <v>1</v>
      </c>
      <c r="E301" s="339">
        <v>297</v>
      </c>
      <c r="F301" s="340" t="s">
        <v>5</v>
      </c>
      <c r="G301" s="331" t="s">
        <v>246</v>
      </c>
      <c r="H301" s="118" t="s">
        <v>6</v>
      </c>
      <c r="I301" s="116" t="s">
        <v>746</v>
      </c>
      <c r="J301" s="118" t="s">
        <v>7</v>
      </c>
      <c r="K301" s="120" t="s">
        <v>747</v>
      </c>
    </row>
    <row r="302" spans="1:11">
      <c r="A302" s="337"/>
      <c r="B302" s="341"/>
      <c r="C302" s="341"/>
      <c r="D302" s="339"/>
      <c r="E302" s="339"/>
      <c r="F302" s="340"/>
      <c r="G302" s="331"/>
      <c r="H302" s="118" t="s">
        <v>9</v>
      </c>
      <c r="I302" s="121">
        <v>44992</v>
      </c>
      <c r="J302" s="118" t="s">
        <v>10</v>
      </c>
      <c r="K302" s="132" t="s">
        <v>748</v>
      </c>
    </row>
    <row r="303" spans="1:11" ht="28.5">
      <c r="A303" s="337"/>
      <c r="B303" s="341"/>
      <c r="C303" s="341"/>
      <c r="D303" s="339"/>
      <c r="E303" s="339"/>
      <c r="F303" s="340"/>
      <c r="G303" s="331"/>
      <c r="H303" s="119" t="s">
        <v>11</v>
      </c>
      <c r="I303" s="141" t="s">
        <v>749</v>
      </c>
      <c r="J303" s="331" t="s">
        <v>12</v>
      </c>
      <c r="K303" s="331" t="s">
        <v>750</v>
      </c>
    </row>
    <row r="304" spans="1:11">
      <c r="A304" s="337"/>
      <c r="B304" s="341"/>
      <c r="C304" s="341"/>
      <c r="D304" s="339"/>
      <c r="E304" s="339"/>
      <c r="F304" s="118" t="s">
        <v>8</v>
      </c>
      <c r="G304" s="117">
        <v>1539167</v>
      </c>
      <c r="H304" s="118" t="s">
        <v>13</v>
      </c>
      <c r="I304" s="121">
        <v>44998</v>
      </c>
      <c r="J304" s="331"/>
      <c r="K304" s="331"/>
    </row>
    <row r="305" spans="1:11" ht="28.5">
      <c r="A305" s="337"/>
      <c r="B305" s="341"/>
      <c r="C305" s="341"/>
      <c r="D305" s="339"/>
      <c r="E305" s="339"/>
      <c r="F305" s="118"/>
      <c r="G305" s="118"/>
      <c r="H305" s="118" t="s">
        <v>15</v>
      </c>
      <c r="I305" s="116" t="s">
        <v>751</v>
      </c>
      <c r="J305" s="118" t="s">
        <v>14</v>
      </c>
      <c r="K305" s="124">
        <v>45069</v>
      </c>
    </row>
    <row r="306" spans="1:11">
      <c r="A306" s="332" t="s">
        <v>20</v>
      </c>
      <c r="B306" s="333">
        <v>89550</v>
      </c>
      <c r="C306" s="333">
        <v>89550</v>
      </c>
      <c r="D306" s="334">
        <v>1</v>
      </c>
      <c r="E306" s="334">
        <v>121</v>
      </c>
      <c r="F306" s="335" t="s">
        <v>5</v>
      </c>
      <c r="G306" s="342" t="s">
        <v>693</v>
      </c>
      <c r="H306" s="127" t="s">
        <v>6</v>
      </c>
      <c r="I306" s="126">
        <v>19883129</v>
      </c>
      <c r="J306" s="127" t="s">
        <v>7</v>
      </c>
      <c r="K306" s="129" t="s">
        <v>752</v>
      </c>
    </row>
    <row r="307" spans="1:11" ht="28.5">
      <c r="A307" s="332"/>
      <c r="B307" s="333"/>
      <c r="C307" s="333"/>
      <c r="D307" s="334"/>
      <c r="E307" s="334"/>
      <c r="F307" s="335"/>
      <c r="G307" s="342"/>
      <c r="H307" s="127" t="s">
        <v>9</v>
      </c>
      <c r="I307" s="130">
        <v>45037</v>
      </c>
      <c r="J307" s="127" t="s">
        <v>10</v>
      </c>
      <c r="K307" s="128" t="s">
        <v>753</v>
      </c>
    </row>
    <row r="308" spans="1:11" ht="28.5">
      <c r="A308" s="332"/>
      <c r="B308" s="333"/>
      <c r="C308" s="333"/>
      <c r="D308" s="334"/>
      <c r="E308" s="334"/>
      <c r="F308" s="335"/>
      <c r="G308" s="342"/>
      <c r="H308" s="128" t="s">
        <v>11</v>
      </c>
      <c r="I308" s="135">
        <v>45041</v>
      </c>
      <c r="J308" s="336" t="s">
        <v>12</v>
      </c>
      <c r="K308" s="336" t="s">
        <v>754</v>
      </c>
    </row>
    <row r="309" spans="1:11">
      <c r="A309" s="332"/>
      <c r="B309" s="333"/>
      <c r="C309" s="333"/>
      <c r="D309" s="334"/>
      <c r="E309" s="334"/>
      <c r="F309" s="127" t="s">
        <v>8</v>
      </c>
      <c r="G309" s="126">
        <v>95575863</v>
      </c>
      <c r="H309" s="127" t="s">
        <v>13</v>
      </c>
      <c r="I309" s="130">
        <v>45043</v>
      </c>
      <c r="J309" s="336"/>
      <c r="K309" s="336"/>
    </row>
    <row r="310" spans="1:11">
      <c r="A310" s="332"/>
      <c r="B310" s="333"/>
      <c r="C310" s="333"/>
      <c r="D310" s="334"/>
      <c r="E310" s="334"/>
      <c r="F310" s="127"/>
      <c r="G310" s="127"/>
      <c r="H310" s="127" t="s">
        <v>15</v>
      </c>
      <c r="I310" s="125" t="s">
        <v>25</v>
      </c>
      <c r="J310" s="127" t="s">
        <v>14</v>
      </c>
      <c r="K310" s="137">
        <v>45069</v>
      </c>
    </row>
    <row r="311" spans="1:11">
      <c r="A311" s="337" t="s">
        <v>20</v>
      </c>
      <c r="B311" s="341">
        <v>89990</v>
      </c>
      <c r="C311" s="341">
        <v>89990</v>
      </c>
      <c r="D311" s="339">
        <v>1</v>
      </c>
      <c r="E311" s="339">
        <v>121</v>
      </c>
      <c r="F311" s="340" t="s">
        <v>5</v>
      </c>
      <c r="G311" s="331" t="s">
        <v>755</v>
      </c>
      <c r="H311" s="118" t="s">
        <v>6</v>
      </c>
      <c r="I311" s="116">
        <v>19839502</v>
      </c>
      <c r="J311" s="118" t="s">
        <v>7</v>
      </c>
      <c r="K311" s="120" t="s">
        <v>756</v>
      </c>
    </row>
    <row r="312" spans="1:11">
      <c r="A312" s="337"/>
      <c r="B312" s="341"/>
      <c r="C312" s="341"/>
      <c r="D312" s="339"/>
      <c r="E312" s="339"/>
      <c r="F312" s="340"/>
      <c r="G312" s="331"/>
      <c r="H312" s="118" t="s">
        <v>9</v>
      </c>
      <c r="I312" s="121">
        <v>45033</v>
      </c>
      <c r="J312" s="118" t="s">
        <v>10</v>
      </c>
      <c r="K312" s="132" t="s">
        <v>757</v>
      </c>
    </row>
    <row r="313" spans="1:11" ht="28.5">
      <c r="A313" s="337"/>
      <c r="B313" s="341"/>
      <c r="C313" s="341"/>
      <c r="D313" s="339"/>
      <c r="E313" s="339"/>
      <c r="F313" s="340"/>
      <c r="G313" s="331"/>
      <c r="H313" s="119" t="s">
        <v>11</v>
      </c>
      <c r="I313" s="141">
        <v>45032</v>
      </c>
      <c r="J313" s="331" t="s">
        <v>12</v>
      </c>
      <c r="K313" s="343" t="s">
        <v>758</v>
      </c>
    </row>
    <row r="314" spans="1:11">
      <c r="A314" s="337"/>
      <c r="B314" s="341"/>
      <c r="C314" s="341"/>
      <c r="D314" s="339"/>
      <c r="E314" s="339"/>
      <c r="F314" s="118" t="s">
        <v>8</v>
      </c>
      <c r="G314" s="117">
        <v>83073892</v>
      </c>
      <c r="H314" s="118" t="s">
        <v>13</v>
      </c>
      <c r="I314" s="121">
        <v>45037</v>
      </c>
      <c r="J314" s="331"/>
      <c r="K314" s="343"/>
    </row>
    <row r="315" spans="1:11">
      <c r="A315" s="337"/>
      <c r="B315" s="341"/>
      <c r="C315" s="341"/>
      <c r="D315" s="339"/>
      <c r="E315" s="339"/>
      <c r="F315" s="118"/>
      <c r="G315" s="118"/>
      <c r="H315" s="118" t="s">
        <v>15</v>
      </c>
      <c r="I315" s="116" t="s">
        <v>25</v>
      </c>
      <c r="J315" s="118" t="s">
        <v>14</v>
      </c>
      <c r="K315" s="124">
        <v>45061</v>
      </c>
    </row>
    <row r="316" spans="1:11">
      <c r="A316" s="332" t="s">
        <v>20</v>
      </c>
      <c r="B316" s="333">
        <v>56000</v>
      </c>
      <c r="C316" s="333">
        <v>56000</v>
      </c>
      <c r="D316" s="334">
        <v>1</v>
      </c>
      <c r="E316" s="334">
        <v>121</v>
      </c>
      <c r="F316" s="335" t="s">
        <v>5</v>
      </c>
      <c r="G316" s="342" t="s">
        <v>704</v>
      </c>
      <c r="H316" s="127" t="s">
        <v>6</v>
      </c>
      <c r="I316" s="126">
        <v>19882327</v>
      </c>
      <c r="J316" s="127" t="s">
        <v>7</v>
      </c>
      <c r="K316" s="129" t="s">
        <v>759</v>
      </c>
    </row>
    <row r="317" spans="1:11">
      <c r="A317" s="332"/>
      <c r="B317" s="333"/>
      <c r="C317" s="333"/>
      <c r="D317" s="334"/>
      <c r="E317" s="334"/>
      <c r="F317" s="335"/>
      <c r="G317" s="342"/>
      <c r="H317" s="127" t="s">
        <v>9</v>
      </c>
      <c r="I317" s="130">
        <v>45037</v>
      </c>
      <c r="J317" s="127" t="s">
        <v>10</v>
      </c>
      <c r="K317" s="128" t="s">
        <v>760</v>
      </c>
    </row>
    <row r="318" spans="1:11" ht="28.5">
      <c r="A318" s="332"/>
      <c r="B318" s="333"/>
      <c r="C318" s="333"/>
      <c r="D318" s="334"/>
      <c r="E318" s="334"/>
      <c r="F318" s="335"/>
      <c r="G318" s="342"/>
      <c r="H318" s="128" t="s">
        <v>11</v>
      </c>
      <c r="I318" s="135">
        <v>45041</v>
      </c>
      <c r="J318" s="336" t="s">
        <v>12</v>
      </c>
      <c r="K318" s="336" t="s">
        <v>761</v>
      </c>
    </row>
    <row r="319" spans="1:11">
      <c r="A319" s="332"/>
      <c r="B319" s="333"/>
      <c r="C319" s="333"/>
      <c r="D319" s="334"/>
      <c r="E319" s="334"/>
      <c r="F319" s="127" t="s">
        <v>8</v>
      </c>
      <c r="G319" s="126">
        <v>5686776</v>
      </c>
      <c r="H319" s="127" t="s">
        <v>13</v>
      </c>
      <c r="I319" s="130">
        <v>45043</v>
      </c>
      <c r="J319" s="336"/>
      <c r="K319" s="336"/>
    </row>
    <row r="320" spans="1:11">
      <c r="A320" s="332"/>
      <c r="B320" s="333"/>
      <c r="C320" s="333"/>
      <c r="D320" s="334"/>
      <c r="E320" s="334"/>
      <c r="F320" s="127"/>
      <c r="G320" s="127"/>
      <c r="H320" s="127" t="s">
        <v>15</v>
      </c>
      <c r="I320" s="125" t="s">
        <v>25</v>
      </c>
      <c r="J320" s="127" t="s">
        <v>14</v>
      </c>
      <c r="K320" s="137">
        <v>45061</v>
      </c>
    </row>
    <row r="321" spans="1:11">
      <c r="A321" s="337" t="s">
        <v>20</v>
      </c>
      <c r="B321" s="341">
        <v>80000</v>
      </c>
      <c r="C321" s="341">
        <v>80000</v>
      </c>
      <c r="D321" s="339">
        <v>1</v>
      </c>
      <c r="E321" s="339">
        <v>121</v>
      </c>
      <c r="F321" s="340" t="s">
        <v>5</v>
      </c>
      <c r="G321" s="331" t="s">
        <v>704</v>
      </c>
      <c r="H321" s="118" t="s">
        <v>6</v>
      </c>
      <c r="I321" s="116">
        <v>19882890</v>
      </c>
      <c r="J321" s="118" t="s">
        <v>7</v>
      </c>
      <c r="K321" s="120" t="s">
        <v>762</v>
      </c>
    </row>
    <row r="322" spans="1:11">
      <c r="A322" s="337"/>
      <c r="B322" s="341"/>
      <c r="C322" s="341"/>
      <c r="D322" s="339"/>
      <c r="E322" s="339"/>
      <c r="F322" s="340"/>
      <c r="G322" s="331"/>
      <c r="H322" s="118" t="s">
        <v>9</v>
      </c>
      <c r="I322" s="121">
        <v>45037</v>
      </c>
      <c r="J322" s="118" t="s">
        <v>10</v>
      </c>
      <c r="K322" s="132" t="s">
        <v>763</v>
      </c>
    </row>
    <row r="323" spans="1:11" ht="28.5">
      <c r="A323" s="337"/>
      <c r="B323" s="341"/>
      <c r="C323" s="341"/>
      <c r="D323" s="339"/>
      <c r="E323" s="339"/>
      <c r="F323" s="340"/>
      <c r="G323" s="331"/>
      <c r="H323" s="119" t="s">
        <v>11</v>
      </c>
      <c r="I323" s="141">
        <v>45041</v>
      </c>
      <c r="J323" s="331" t="s">
        <v>12</v>
      </c>
      <c r="K323" s="343" t="s">
        <v>764</v>
      </c>
    </row>
    <row r="324" spans="1:11">
      <c r="A324" s="337"/>
      <c r="B324" s="341"/>
      <c r="C324" s="341"/>
      <c r="D324" s="339"/>
      <c r="E324" s="339"/>
      <c r="F324" s="118" t="s">
        <v>8</v>
      </c>
      <c r="G324" s="117">
        <v>5686776</v>
      </c>
      <c r="H324" s="118" t="s">
        <v>13</v>
      </c>
      <c r="I324" s="121">
        <v>45043</v>
      </c>
      <c r="J324" s="331"/>
      <c r="K324" s="343"/>
    </row>
    <row r="325" spans="1:11">
      <c r="A325" s="337"/>
      <c r="B325" s="341"/>
      <c r="C325" s="341"/>
      <c r="D325" s="339"/>
      <c r="E325" s="339"/>
      <c r="F325" s="118"/>
      <c r="G325" s="118"/>
      <c r="H325" s="118" t="s">
        <v>15</v>
      </c>
      <c r="I325" s="116" t="s">
        <v>25</v>
      </c>
      <c r="J325" s="118" t="s">
        <v>14</v>
      </c>
      <c r="K325" s="124">
        <v>45062</v>
      </c>
    </row>
    <row r="326" spans="1:11">
      <c r="A326" s="332" t="s">
        <v>20</v>
      </c>
      <c r="B326" s="333">
        <v>89600</v>
      </c>
      <c r="C326" s="333">
        <v>89600</v>
      </c>
      <c r="D326" s="334">
        <v>1</v>
      </c>
      <c r="E326" s="334">
        <v>196</v>
      </c>
      <c r="F326" s="335" t="s">
        <v>5</v>
      </c>
      <c r="G326" s="342" t="s">
        <v>765</v>
      </c>
      <c r="H326" s="127" t="s">
        <v>6</v>
      </c>
      <c r="I326" s="126">
        <v>19899998</v>
      </c>
      <c r="J326" s="127" t="s">
        <v>7</v>
      </c>
      <c r="K326" s="129" t="s">
        <v>766</v>
      </c>
    </row>
    <row r="327" spans="1:11">
      <c r="A327" s="332"/>
      <c r="B327" s="333"/>
      <c r="C327" s="333"/>
      <c r="D327" s="334"/>
      <c r="E327" s="334"/>
      <c r="F327" s="335"/>
      <c r="G327" s="342"/>
      <c r="H327" s="127" t="s">
        <v>9</v>
      </c>
      <c r="I327" s="130">
        <v>45040</v>
      </c>
      <c r="J327" s="127" t="s">
        <v>10</v>
      </c>
      <c r="K327" s="128" t="s">
        <v>767</v>
      </c>
    </row>
    <row r="328" spans="1:11" ht="28.5">
      <c r="A328" s="332"/>
      <c r="B328" s="333"/>
      <c r="C328" s="333"/>
      <c r="D328" s="334"/>
      <c r="E328" s="334"/>
      <c r="F328" s="335"/>
      <c r="G328" s="342"/>
      <c r="H328" s="128" t="s">
        <v>11</v>
      </c>
      <c r="I328" s="135">
        <v>45043</v>
      </c>
      <c r="J328" s="336" t="s">
        <v>12</v>
      </c>
      <c r="K328" s="336" t="s">
        <v>768</v>
      </c>
    </row>
    <row r="329" spans="1:11">
      <c r="A329" s="332"/>
      <c r="B329" s="333"/>
      <c r="C329" s="333"/>
      <c r="D329" s="334"/>
      <c r="E329" s="334"/>
      <c r="F329" s="127" t="s">
        <v>8</v>
      </c>
      <c r="G329" s="126">
        <v>100427340</v>
      </c>
      <c r="H329" s="127" t="s">
        <v>13</v>
      </c>
      <c r="I329" s="130">
        <v>45044</v>
      </c>
      <c r="J329" s="336"/>
      <c r="K329" s="336"/>
    </row>
    <row r="330" spans="1:11">
      <c r="A330" s="332"/>
      <c r="B330" s="333"/>
      <c r="C330" s="333"/>
      <c r="D330" s="334"/>
      <c r="E330" s="334"/>
      <c r="F330" s="127"/>
      <c r="G330" s="127"/>
      <c r="H330" s="127" t="s">
        <v>15</v>
      </c>
      <c r="I330" s="125" t="s">
        <v>25</v>
      </c>
      <c r="J330" s="127" t="s">
        <v>14</v>
      </c>
      <c r="K330" s="137" t="s">
        <v>769</v>
      </c>
    </row>
    <row r="331" spans="1:11">
      <c r="A331" s="337" t="s">
        <v>20</v>
      </c>
      <c r="B331" s="341">
        <v>85000</v>
      </c>
      <c r="C331" s="341">
        <v>85000</v>
      </c>
      <c r="D331" s="339">
        <v>1</v>
      </c>
      <c r="E331" s="339">
        <v>171</v>
      </c>
      <c r="F331" s="340" t="s">
        <v>5</v>
      </c>
      <c r="G331" s="331" t="s">
        <v>770</v>
      </c>
      <c r="H331" s="118" t="s">
        <v>6</v>
      </c>
      <c r="I331" s="116">
        <v>19902107</v>
      </c>
      <c r="J331" s="118" t="s">
        <v>7</v>
      </c>
      <c r="K331" s="120" t="s">
        <v>771</v>
      </c>
    </row>
    <row r="332" spans="1:11" ht="28.5">
      <c r="A332" s="337"/>
      <c r="B332" s="341"/>
      <c r="C332" s="341"/>
      <c r="D332" s="339"/>
      <c r="E332" s="339"/>
      <c r="F332" s="340"/>
      <c r="G332" s="331"/>
      <c r="H332" s="118" t="s">
        <v>9</v>
      </c>
      <c r="I332" s="121">
        <v>45041</v>
      </c>
      <c r="J332" s="118" t="s">
        <v>10</v>
      </c>
      <c r="K332" s="132" t="s">
        <v>772</v>
      </c>
    </row>
    <row r="333" spans="1:11" ht="28.5">
      <c r="A333" s="337"/>
      <c r="B333" s="341"/>
      <c r="C333" s="341"/>
      <c r="D333" s="339"/>
      <c r="E333" s="339"/>
      <c r="F333" s="340"/>
      <c r="G333" s="331"/>
      <c r="H333" s="119" t="s">
        <v>11</v>
      </c>
      <c r="I333" s="141">
        <v>45043</v>
      </c>
      <c r="J333" s="331" t="s">
        <v>12</v>
      </c>
      <c r="K333" s="343" t="s">
        <v>773</v>
      </c>
    </row>
    <row r="334" spans="1:11">
      <c r="A334" s="337"/>
      <c r="B334" s="341"/>
      <c r="C334" s="341"/>
      <c r="D334" s="339"/>
      <c r="E334" s="339"/>
      <c r="F334" s="118" t="s">
        <v>8</v>
      </c>
      <c r="G334" s="117">
        <v>45078114</v>
      </c>
      <c r="H334" s="118" t="s">
        <v>13</v>
      </c>
      <c r="I334" s="121">
        <v>45049</v>
      </c>
      <c r="J334" s="331"/>
      <c r="K334" s="343"/>
    </row>
    <row r="335" spans="1:11">
      <c r="A335" s="337"/>
      <c r="B335" s="341"/>
      <c r="C335" s="341"/>
      <c r="D335" s="339"/>
      <c r="E335" s="339"/>
      <c r="F335" s="118"/>
      <c r="G335" s="118"/>
      <c r="H335" s="118" t="s">
        <v>15</v>
      </c>
      <c r="I335" s="116" t="s">
        <v>25</v>
      </c>
      <c r="J335" s="118" t="s">
        <v>14</v>
      </c>
      <c r="K335" s="124">
        <v>45065</v>
      </c>
    </row>
    <row r="336" spans="1:11">
      <c r="A336" s="332" t="s">
        <v>20</v>
      </c>
      <c r="B336" s="333">
        <v>86075</v>
      </c>
      <c r="C336" s="333">
        <v>86075</v>
      </c>
      <c r="D336" s="334">
        <v>1</v>
      </c>
      <c r="E336" s="334">
        <v>171</v>
      </c>
      <c r="F336" s="335" t="s">
        <v>5</v>
      </c>
      <c r="G336" s="342" t="s">
        <v>774</v>
      </c>
      <c r="H336" s="127" t="s">
        <v>6</v>
      </c>
      <c r="I336" s="126">
        <v>19864361</v>
      </c>
      <c r="J336" s="127" t="s">
        <v>7</v>
      </c>
      <c r="K336" s="129" t="s">
        <v>775</v>
      </c>
    </row>
    <row r="337" spans="1:11" ht="28.5">
      <c r="A337" s="332"/>
      <c r="B337" s="333"/>
      <c r="C337" s="333"/>
      <c r="D337" s="334"/>
      <c r="E337" s="334"/>
      <c r="F337" s="335"/>
      <c r="G337" s="342"/>
      <c r="H337" s="127" t="s">
        <v>9</v>
      </c>
      <c r="I337" s="130">
        <v>45035</v>
      </c>
      <c r="J337" s="127" t="s">
        <v>10</v>
      </c>
      <c r="K337" s="128" t="s">
        <v>776</v>
      </c>
    </row>
    <row r="338" spans="1:11" ht="28.5">
      <c r="A338" s="332"/>
      <c r="B338" s="333"/>
      <c r="C338" s="333"/>
      <c r="D338" s="334"/>
      <c r="E338" s="334"/>
      <c r="F338" s="335"/>
      <c r="G338" s="342"/>
      <c r="H338" s="128" t="s">
        <v>11</v>
      </c>
      <c r="I338" s="135">
        <v>45071</v>
      </c>
      <c r="J338" s="336" t="s">
        <v>12</v>
      </c>
      <c r="K338" s="336" t="s">
        <v>777</v>
      </c>
    </row>
    <row r="339" spans="1:11">
      <c r="A339" s="332"/>
      <c r="B339" s="333"/>
      <c r="C339" s="333"/>
      <c r="D339" s="334"/>
      <c r="E339" s="334"/>
      <c r="F339" s="127" t="s">
        <v>8</v>
      </c>
      <c r="G339" s="126">
        <v>75707179</v>
      </c>
      <c r="H339" s="127" t="s">
        <v>13</v>
      </c>
      <c r="I339" s="130">
        <v>45049</v>
      </c>
      <c r="J339" s="336"/>
      <c r="K339" s="336"/>
    </row>
    <row r="340" spans="1:11">
      <c r="A340" s="332"/>
      <c r="B340" s="333"/>
      <c r="C340" s="333"/>
      <c r="D340" s="334"/>
      <c r="E340" s="334"/>
      <c r="F340" s="127"/>
      <c r="G340" s="127"/>
      <c r="H340" s="127" t="s">
        <v>15</v>
      </c>
      <c r="I340" s="125" t="s">
        <v>25</v>
      </c>
      <c r="J340" s="127" t="s">
        <v>14</v>
      </c>
      <c r="K340" s="137">
        <v>45076</v>
      </c>
    </row>
    <row r="341" spans="1:11">
      <c r="A341" s="337" t="s">
        <v>20</v>
      </c>
      <c r="B341" s="341">
        <v>31670</v>
      </c>
      <c r="C341" s="341">
        <v>31670</v>
      </c>
      <c r="D341" s="339">
        <v>1</v>
      </c>
      <c r="E341" s="339">
        <v>158</v>
      </c>
      <c r="F341" s="340" t="s">
        <v>5</v>
      </c>
      <c r="G341" s="331" t="s">
        <v>778</v>
      </c>
      <c r="H341" s="118" t="s">
        <v>6</v>
      </c>
      <c r="I341" s="116">
        <v>19830424</v>
      </c>
      <c r="J341" s="118" t="s">
        <v>7</v>
      </c>
      <c r="K341" s="120" t="s">
        <v>779</v>
      </c>
    </row>
    <row r="342" spans="1:11" ht="28.5">
      <c r="A342" s="337"/>
      <c r="B342" s="341"/>
      <c r="C342" s="341"/>
      <c r="D342" s="339"/>
      <c r="E342" s="339"/>
      <c r="F342" s="340"/>
      <c r="G342" s="331"/>
      <c r="H342" s="118" t="s">
        <v>9</v>
      </c>
      <c r="I342" s="121">
        <v>45033</v>
      </c>
      <c r="J342" s="118" t="s">
        <v>10</v>
      </c>
      <c r="K342" s="132" t="s">
        <v>780</v>
      </c>
    </row>
    <row r="343" spans="1:11" ht="28.5">
      <c r="A343" s="337"/>
      <c r="B343" s="341"/>
      <c r="C343" s="341"/>
      <c r="D343" s="339"/>
      <c r="E343" s="339"/>
      <c r="F343" s="340"/>
      <c r="G343" s="331"/>
      <c r="H343" s="119" t="s">
        <v>11</v>
      </c>
      <c r="I343" s="141">
        <v>45036</v>
      </c>
      <c r="J343" s="331" t="s">
        <v>12</v>
      </c>
      <c r="K343" s="343" t="s">
        <v>781</v>
      </c>
    </row>
    <row r="344" spans="1:11">
      <c r="A344" s="337"/>
      <c r="B344" s="341"/>
      <c r="C344" s="341"/>
      <c r="D344" s="339"/>
      <c r="E344" s="339"/>
      <c r="F344" s="118" t="s">
        <v>8</v>
      </c>
      <c r="G344" s="117">
        <v>86408054</v>
      </c>
      <c r="H344" s="118" t="s">
        <v>13</v>
      </c>
      <c r="I344" s="121">
        <v>45048</v>
      </c>
      <c r="J344" s="331"/>
      <c r="K344" s="343"/>
    </row>
    <row r="345" spans="1:11">
      <c r="A345" s="337"/>
      <c r="B345" s="341"/>
      <c r="C345" s="341"/>
      <c r="D345" s="339"/>
      <c r="E345" s="339"/>
      <c r="F345" s="118"/>
      <c r="G345" s="118"/>
      <c r="H345" s="118" t="s">
        <v>15</v>
      </c>
      <c r="I345" s="116" t="s">
        <v>25</v>
      </c>
      <c r="J345" s="118" t="s">
        <v>14</v>
      </c>
      <c r="K345" s="124">
        <v>45068</v>
      </c>
    </row>
    <row r="346" spans="1:11">
      <c r="A346" s="332" t="s">
        <v>20</v>
      </c>
      <c r="B346" s="333">
        <v>48314.400000000001</v>
      </c>
      <c r="C346" s="333">
        <v>48314.400000000001</v>
      </c>
      <c r="D346" s="334">
        <v>1</v>
      </c>
      <c r="E346" s="334">
        <v>328</v>
      </c>
      <c r="F346" s="335" t="s">
        <v>5</v>
      </c>
      <c r="G346" s="342" t="s">
        <v>782</v>
      </c>
      <c r="H346" s="127" t="s">
        <v>6</v>
      </c>
      <c r="I346" s="126">
        <v>19945515</v>
      </c>
      <c r="J346" s="127" t="s">
        <v>7</v>
      </c>
      <c r="K346" s="129" t="s">
        <v>783</v>
      </c>
    </row>
    <row r="347" spans="1:11" ht="28.5">
      <c r="A347" s="332"/>
      <c r="B347" s="333"/>
      <c r="C347" s="333"/>
      <c r="D347" s="334"/>
      <c r="E347" s="334"/>
      <c r="F347" s="335"/>
      <c r="G347" s="342"/>
      <c r="H347" s="127" t="s">
        <v>9</v>
      </c>
      <c r="I347" s="130">
        <v>45044</v>
      </c>
      <c r="J347" s="127" t="s">
        <v>10</v>
      </c>
      <c r="K347" s="128" t="s">
        <v>784</v>
      </c>
    </row>
    <row r="348" spans="1:11" ht="28.5">
      <c r="A348" s="332"/>
      <c r="B348" s="333"/>
      <c r="C348" s="333"/>
      <c r="D348" s="334"/>
      <c r="E348" s="334"/>
      <c r="F348" s="335"/>
      <c r="G348" s="342"/>
      <c r="H348" s="128" t="s">
        <v>11</v>
      </c>
      <c r="I348" s="135">
        <v>45049</v>
      </c>
      <c r="J348" s="336" t="s">
        <v>12</v>
      </c>
      <c r="K348" s="336" t="s">
        <v>785</v>
      </c>
    </row>
    <row r="349" spans="1:11">
      <c r="A349" s="332"/>
      <c r="B349" s="333"/>
      <c r="C349" s="333"/>
      <c r="D349" s="334"/>
      <c r="E349" s="334"/>
      <c r="F349" s="127" t="s">
        <v>8</v>
      </c>
      <c r="G349" s="126">
        <v>5780667</v>
      </c>
      <c r="H349" s="127" t="s">
        <v>13</v>
      </c>
      <c r="I349" s="130">
        <v>45050</v>
      </c>
      <c r="J349" s="336"/>
      <c r="K349" s="336"/>
    </row>
    <row r="350" spans="1:11">
      <c r="A350" s="332"/>
      <c r="B350" s="333"/>
      <c r="C350" s="333"/>
      <c r="D350" s="334"/>
      <c r="E350" s="334"/>
      <c r="F350" s="127"/>
      <c r="G350" s="127"/>
      <c r="H350" s="127" t="s">
        <v>15</v>
      </c>
      <c r="I350" s="125" t="s">
        <v>25</v>
      </c>
      <c r="J350" s="127" t="s">
        <v>14</v>
      </c>
      <c r="K350" s="137">
        <v>45071</v>
      </c>
    </row>
    <row r="351" spans="1:11">
      <c r="A351" s="337" t="s">
        <v>20</v>
      </c>
      <c r="B351" s="341">
        <v>85000</v>
      </c>
      <c r="C351" s="341">
        <v>85000</v>
      </c>
      <c r="D351" s="339">
        <v>1</v>
      </c>
      <c r="E351" s="339">
        <v>171</v>
      </c>
      <c r="F351" s="340" t="s">
        <v>5</v>
      </c>
      <c r="G351" s="331" t="s">
        <v>774</v>
      </c>
      <c r="H351" s="118" t="s">
        <v>6</v>
      </c>
      <c r="I351" s="116">
        <v>19989717</v>
      </c>
      <c r="J351" s="118" t="s">
        <v>7</v>
      </c>
      <c r="K351" s="120" t="s">
        <v>786</v>
      </c>
    </row>
    <row r="352" spans="1:11" ht="28.5">
      <c r="A352" s="337"/>
      <c r="B352" s="341"/>
      <c r="C352" s="341"/>
      <c r="D352" s="339"/>
      <c r="E352" s="339"/>
      <c r="F352" s="340"/>
      <c r="G352" s="331"/>
      <c r="H352" s="118" t="s">
        <v>9</v>
      </c>
      <c r="I352" s="121">
        <v>45050</v>
      </c>
      <c r="J352" s="118" t="s">
        <v>10</v>
      </c>
      <c r="K352" s="132" t="s">
        <v>787</v>
      </c>
    </row>
    <row r="353" spans="1:11" ht="28.5">
      <c r="A353" s="337"/>
      <c r="B353" s="341"/>
      <c r="C353" s="341"/>
      <c r="D353" s="339"/>
      <c r="E353" s="339"/>
      <c r="F353" s="340"/>
      <c r="G353" s="331"/>
      <c r="H353" s="119" t="s">
        <v>11</v>
      </c>
      <c r="I353" s="141">
        <v>45054</v>
      </c>
      <c r="J353" s="331" t="s">
        <v>12</v>
      </c>
      <c r="K353" s="343" t="s">
        <v>788</v>
      </c>
    </row>
    <row r="354" spans="1:11">
      <c r="A354" s="337"/>
      <c r="B354" s="341"/>
      <c r="C354" s="341"/>
      <c r="D354" s="339"/>
      <c r="E354" s="339"/>
      <c r="F354" s="118" t="s">
        <v>8</v>
      </c>
      <c r="G354" s="117">
        <v>75707179</v>
      </c>
      <c r="H354" s="118" t="s">
        <v>13</v>
      </c>
      <c r="I354" s="121">
        <v>45056</v>
      </c>
      <c r="J354" s="331"/>
      <c r="K354" s="343"/>
    </row>
    <row r="355" spans="1:11">
      <c r="A355" s="337"/>
      <c r="B355" s="341"/>
      <c r="C355" s="341"/>
      <c r="D355" s="339"/>
      <c r="E355" s="339"/>
      <c r="F355" s="118"/>
      <c r="G355" s="118"/>
      <c r="H355" s="118" t="s">
        <v>15</v>
      </c>
      <c r="I355" s="116" t="s">
        <v>25</v>
      </c>
      <c r="J355" s="118" t="s">
        <v>14</v>
      </c>
      <c r="K355" s="124">
        <v>45069</v>
      </c>
    </row>
    <row r="356" spans="1:11">
      <c r="A356" s="332" t="s">
        <v>20</v>
      </c>
      <c r="B356" s="333">
        <v>7660</v>
      </c>
      <c r="C356" s="333">
        <v>7660</v>
      </c>
      <c r="D356" s="334">
        <v>1</v>
      </c>
      <c r="E356" s="334">
        <v>121</v>
      </c>
      <c r="F356" s="335" t="s">
        <v>5</v>
      </c>
      <c r="G356" s="342" t="s">
        <v>789</v>
      </c>
      <c r="H356" s="127" t="s">
        <v>6</v>
      </c>
      <c r="I356" s="126">
        <v>19871317</v>
      </c>
      <c r="J356" s="127" t="s">
        <v>7</v>
      </c>
      <c r="K356" s="137" t="s">
        <v>769</v>
      </c>
    </row>
    <row r="357" spans="1:11">
      <c r="A357" s="332"/>
      <c r="B357" s="333"/>
      <c r="C357" s="333"/>
      <c r="D357" s="334"/>
      <c r="E357" s="334"/>
      <c r="F357" s="335"/>
      <c r="G357" s="342"/>
      <c r="H357" s="127" t="s">
        <v>9</v>
      </c>
      <c r="I357" s="130">
        <v>45036</v>
      </c>
      <c r="J357" s="127" t="s">
        <v>10</v>
      </c>
      <c r="K357" s="128" t="s">
        <v>767</v>
      </c>
    </row>
    <row r="358" spans="1:11" ht="28.5">
      <c r="A358" s="332"/>
      <c r="B358" s="333"/>
      <c r="C358" s="333"/>
      <c r="D358" s="334"/>
      <c r="E358" s="334"/>
      <c r="F358" s="335"/>
      <c r="G358" s="342"/>
      <c r="H358" s="128" t="s">
        <v>11</v>
      </c>
      <c r="I358" s="135">
        <v>45040</v>
      </c>
      <c r="J358" s="336" t="s">
        <v>12</v>
      </c>
      <c r="K358" s="344" t="s">
        <v>790</v>
      </c>
    </row>
    <row r="359" spans="1:11">
      <c r="A359" s="332"/>
      <c r="B359" s="333"/>
      <c r="C359" s="333"/>
      <c r="D359" s="334"/>
      <c r="E359" s="334"/>
      <c r="F359" s="127" t="s">
        <v>8</v>
      </c>
      <c r="G359" s="126">
        <v>7454732</v>
      </c>
      <c r="H359" s="127" t="s">
        <v>13</v>
      </c>
      <c r="I359" s="130">
        <v>45042</v>
      </c>
      <c r="J359" s="336"/>
      <c r="K359" s="344"/>
    </row>
    <row r="360" spans="1:11">
      <c r="A360" s="332"/>
      <c r="B360" s="333"/>
      <c r="C360" s="333"/>
      <c r="D360" s="334"/>
      <c r="E360" s="334"/>
      <c r="F360" s="127"/>
      <c r="G360" s="127"/>
      <c r="H360" s="127" t="s">
        <v>15</v>
      </c>
      <c r="I360" s="125" t="s">
        <v>25</v>
      </c>
      <c r="J360" s="127" t="s">
        <v>14</v>
      </c>
      <c r="K360" s="137"/>
    </row>
    <row r="361" spans="1:11">
      <c r="A361" s="337" t="s">
        <v>20</v>
      </c>
      <c r="B361" s="341">
        <v>46900</v>
      </c>
      <c r="C361" s="341">
        <v>46900</v>
      </c>
      <c r="D361" s="339">
        <v>1</v>
      </c>
      <c r="E361" s="339">
        <v>322</v>
      </c>
      <c r="F361" s="340" t="s">
        <v>5</v>
      </c>
      <c r="G361" s="331" t="s">
        <v>770</v>
      </c>
      <c r="H361" s="118" t="s">
        <v>6</v>
      </c>
      <c r="I361" s="116">
        <v>20053207</v>
      </c>
      <c r="J361" s="118" t="s">
        <v>7</v>
      </c>
      <c r="K361" s="120" t="s">
        <v>769</v>
      </c>
    </row>
    <row r="362" spans="1:11">
      <c r="A362" s="337"/>
      <c r="B362" s="341"/>
      <c r="C362" s="341"/>
      <c r="D362" s="339"/>
      <c r="E362" s="339"/>
      <c r="F362" s="340"/>
      <c r="G362" s="331"/>
      <c r="H362" s="118" t="s">
        <v>9</v>
      </c>
      <c r="I362" s="121">
        <v>45056</v>
      </c>
      <c r="J362" s="118" t="s">
        <v>10</v>
      </c>
      <c r="K362" s="132" t="s">
        <v>767</v>
      </c>
    </row>
    <row r="363" spans="1:11" ht="28.5">
      <c r="A363" s="337"/>
      <c r="B363" s="341"/>
      <c r="C363" s="341"/>
      <c r="D363" s="339"/>
      <c r="E363" s="339"/>
      <c r="F363" s="340"/>
      <c r="G363" s="331"/>
      <c r="H363" s="119" t="s">
        <v>11</v>
      </c>
      <c r="I363" s="141">
        <v>45061</v>
      </c>
      <c r="J363" s="331" t="s">
        <v>12</v>
      </c>
      <c r="K363" s="343" t="s">
        <v>791</v>
      </c>
    </row>
    <row r="364" spans="1:11">
      <c r="A364" s="337"/>
      <c r="B364" s="341"/>
      <c r="C364" s="341"/>
      <c r="D364" s="339"/>
      <c r="E364" s="339"/>
      <c r="F364" s="118" t="s">
        <v>8</v>
      </c>
      <c r="G364" s="117">
        <v>45078114</v>
      </c>
      <c r="H364" s="118" t="s">
        <v>13</v>
      </c>
      <c r="I364" s="121">
        <v>45064</v>
      </c>
      <c r="J364" s="331"/>
      <c r="K364" s="343"/>
    </row>
    <row r="365" spans="1:11" ht="15.75" thickBot="1">
      <c r="A365" s="337"/>
      <c r="B365" s="341"/>
      <c r="C365" s="341"/>
      <c r="D365" s="339"/>
      <c r="E365" s="339"/>
      <c r="F365" s="118"/>
      <c r="G365" s="118"/>
      <c r="H365" s="118" t="s">
        <v>15</v>
      </c>
      <c r="I365" s="116" t="s">
        <v>25</v>
      </c>
      <c r="J365" s="118" t="s">
        <v>14</v>
      </c>
      <c r="K365" s="124"/>
    </row>
    <row r="366" spans="1:11" ht="25.5" thickBot="1">
      <c r="A366" s="262" t="s">
        <v>861</v>
      </c>
      <c r="B366" s="263"/>
      <c r="C366" s="263"/>
      <c r="D366" s="263"/>
      <c r="E366" s="263"/>
      <c r="F366" s="263"/>
      <c r="G366" s="263"/>
      <c r="H366" s="263"/>
      <c r="I366" s="263"/>
      <c r="J366" s="263"/>
      <c r="K366" s="264"/>
    </row>
    <row r="367" spans="1:11">
      <c r="A367" s="332" t="s">
        <v>20</v>
      </c>
      <c r="B367" s="333">
        <v>45000</v>
      </c>
      <c r="C367" s="333">
        <v>45000</v>
      </c>
      <c r="D367" s="334">
        <v>1</v>
      </c>
      <c r="E367" s="334">
        <v>322</v>
      </c>
      <c r="F367" s="335" t="s">
        <v>5</v>
      </c>
      <c r="G367" s="342" t="s">
        <v>793</v>
      </c>
      <c r="H367" s="127" t="s">
        <v>6</v>
      </c>
      <c r="I367" s="126">
        <v>19921330</v>
      </c>
      <c r="J367" s="127" t="s">
        <v>7</v>
      </c>
      <c r="K367" s="129" t="s">
        <v>794</v>
      </c>
    </row>
    <row r="368" spans="1:11" ht="28.5">
      <c r="A368" s="332"/>
      <c r="B368" s="333"/>
      <c r="C368" s="333"/>
      <c r="D368" s="334"/>
      <c r="E368" s="334"/>
      <c r="F368" s="335"/>
      <c r="G368" s="342"/>
      <c r="H368" s="127" t="s">
        <v>9</v>
      </c>
      <c r="I368" s="130">
        <v>45042</v>
      </c>
      <c r="J368" s="127" t="s">
        <v>10</v>
      </c>
      <c r="K368" s="128" t="s">
        <v>795</v>
      </c>
    </row>
    <row r="369" spans="1:11" ht="28.5">
      <c r="A369" s="332"/>
      <c r="B369" s="333"/>
      <c r="C369" s="333"/>
      <c r="D369" s="334"/>
      <c r="E369" s="334"/>
      <c r="F369" s="335"/>
      <c r="G369" s="342"/>
      <c r="H369" s="128" t="s">
        <v>11</v>
      </c>
      <c r="I369" s="135">
        <v>45048</v>
      </c>
      <c r="J369" s="336" t="s">
        <v>12</v>
      </c>
      <c r="K369" s="344" t="s">
        <v>796</v>
      </c>
    </row>
    <row r="370" spans="1:11">
      <c r="A370" s="332"/>
      <c r="B370" s="333"/>
      <c r="C370" s="333"/>
      <c r="D370" s="334"/>
      <c r="E370" s="334"/>
      <c r="F370" s="127" t="s">
        <v>8</v>
      </c>
      <c r="G370" s="127">
        <v>62869396</v>
      </c>
      <c r="H370" s="127" t="s">
        <v>13</v>
      </c>
      <c r="I370" s="130">
        <v>45054</v>
      </c>
      <c r="J370" s="336"/>
      <c r="K370" s="344"/>
    </row>
    <row r="371" spans="1:11">
      <c r="A371" s="332"/>
      <c r="B371" s="333"/>
      <c r="C371" s="333"/>
      <c r="D371" s="334"/>
      <c r="E371" s="334"/>
      <c r="F371" s="127"/>
      <c r="G371" s="127"/>
      <c r="H371" s="127" t="s">
        <v>15</v>
      </c>
      <c r="I371" s="125" t="s">
        <v>25</v>
      </c>
      <c r="J371" s="127" t="s">
        <v>14</v>
      </c>
      <c r="K371" s="137">
        <v>45093</v>
      </c>
    </row>
    <row r="372" spans="1:11">
      <c r="A372" s="337" t="s">
        <v>20</v>
      </c>
      <c r="B372" s="341">
        <v>67812.5</v>
      </c>
      <c r="C372" s="341">
        <v>67812.5</v>
      </c>
      <c r="D372" s="339">
        <v>1</v>
      </c>
      <c r="E372" s="339">
        <v>171</v>
      </c>
      <c r="F372" s="340" t="s">
        <v>5</v>
      </c>
      <c r="G372" s="343" t="s">
        <v>700</v>
      </c>
      <c r="H372" s="118" t="s">
        <v>6</v>
      </c>
      <c r="I372" s="62">
        <v>19865635</v>
      </c>
      <c r="J372" s="118" t="s">
        <v>7</v>
      </c>
      <c r="K372" s="120" t="s">
        <v>797</v>
      </c>
    </row>
    <row r="373" spans="1:11">
      <c r="A373" s="337"/>
      <c r="B373" s="341"/>
      <c r="C373" s="341"/>
      <c r="D373" s="339"/>
      <c r="E373" s="339"/>
      <c r="F373" s="340"/>
      <c r="G373" s="343"/>
      <c r="H373" s="118" t="s">
        <v>9</v>
      </c>
      <c r="I373" s="67">
        <v>45035</v>
      </c>
      <c r="J373" s="118" t="s">
        <v>10</v>
      </c>
      <c r="K373" s="85" t="s">
        <v>798</v>
      </c>
    </row>
    <row r="374" spans="1:11" ht="28.5">
      <c r="A374" s="337"/>
      <c r="B374" s="341"/>
      <c r="C374" s="341"/>
      <c r="D374" s="339"/>
      <c r="E374" s="339"/>
      <c r="F374" s="340"/>
      <c r="G374" s="343"/>
      <c r="H374" s="119" t="s">
        <v>11</v>
      </c>
      <c r="I374" s="67">
        <v>45040</v>
      </c>
      <c r="J374" s="331" t="s">
        <v>12</v>
      </c>
      <c r="K374" s="343" t="s">
        <v>799</v>
      </c>
    </row>
    <row r="375" spans="1:11">
      <c r="A375" s="337"/>
      <c r="B375" s="341"/>
      <c r="C375" s="341"/>
      <c r="D375" s="339"/>
      <c r="E375" s="339"/>
      <c r="F375" s="118" t="s">
        <v>8</v>
      </c>
      <c r="G375" s="62">
        <v>42716772</v>
      </c>
      <c r="H375" s="118" t="s">
        <v>13</v>
      </c>
      <c r="I375" s="67">
        <v>45043</v>
      </c>
      <c r="J375" s="331"/>
      <c r="K375" s="343"/>
    </row>
    <row r="376" spans="1:11">
      <c r="A376" s="337"/>
      <c r="B376" s="341"/>
      <c r="C376" s="341"/>
      <c r="D376" s="339"/>
      <c r="E376" s="339"/>
      <c r="F376" s="118"/>
      <c r="G376" s="118"/>
      <c r="H376" s="118" t="s">
        <v>15</v>
      </c>
      <c r="I376" s="116" t="s">
        <v>25</v>
      </c>
      <c r="J376" s="118" t="s">
        <v>14</v>
      </c>
      <c r="K376" s="82">
        <v>45082</v>
      </c>
    </row>
    <row r="377" spans="1:11">
      <c r="A377" s="332" t="s">
        <v>20</v>
      </c>
      <c r="B377" s="333">
        <v>45634</v>
      </c>
      <c r="C377" s="333">
        <v>45634</v>
      </c>
      <c r="D377" s="334">
        <v>1</v>
      </c>
      <c r="E377" s="334">
        <v>381</v>
      </c>
      <c r="F377" s="335" t="s">
        <v>5</v>
      </c>
      <c r="G377" s="342" t="s">
        <v>800</v>
      </c>
      <c r="H377" s="127" t="s">
        <v>6</v>
      </c>
      <c r="I377" s="126">
        <v>20037627</v>
      </c>
      <c r="J377" s="127" t="s">
        <v>7</v>
      </c>
      <c r="K377" s="129" t="s">
        <v>801</v>
      </c>
    </row>
    <row r="378" spans="1:11">
      <c r="A378" s="332"/>
      <c r="B378" s="333"/>
      <c r="C378" s="333"/>
      <c r="D378" s="334"/>
      <c r="E378" s="334"/>
      <c r="F378" s="335"/>
      <c r="G378" s="342"/>
      <c r="H378" s="127" t="s">
        <v>9</v>
      </c>
      <c r="I378" s="130">
        <v>45055</v>
      </c>
      <c r="J378" s="127" t="s">
        <v>10</v>
      </c>
      <c r="K378" s="128" t="s">
        <v>802</v>
      </c>
    </row>
    <row r="379" spans="1:11" ht="28.5">
      <c r="A379" s="332"/>
      <c r="B379" s="333"/>
      <c r="C379" s="333"/>
      <c r="D379" s="334"/>
      <c r="E379" s="334"/>
      <c r="F379" s="335"/>
      <c r="G379" s="342"/>
      <c r="H379" s="128" t="s">
        <v>11</v>
      </c>
      <c r="I379" s="135">
        <v>45057</v>
      </c>
      <c r="J379" s="336" t="s">
        <v>12</v>
      </c>
      <c r="K379" s="344" t="s">
        <v>803</v>
      </c>
    </row>
    <row r="380" spans="1:11">
      <c r="A380" s="332"/>
      <c r="B380" s="333"/>
      <c r="C380" s="333"/>
      <c r="D380" s="334"/>
      <c r="E380" s="334"/>
      <c r="F380" s="127" t="s">
        <v>8</v>
      </c>
      <c r="G380" s="127">
        <v>73438650</v>
      </c>
      <c r="H380" s="127" t="s">
        <v>13</v>
      </c>
      <c r="I380" s="130">
        <v>45062</v>
      </c>
      <c r="J380" s="336"/>
      <c r="K380" s="344"/>
    </row>
    <row r="381" spans="1:11">
      <c r="A381" s="332"/>
      <c r="B381" s="333"/>
      <c r="C381" s="333"/>
      <c r="D381" s="334"/>
      <c r="E381" s="334"/>
      <c r="F381" s="127"/>
      <c r="G381" s="127"/>
      <c r="H381" s="127" t="s">
        <v>15</v>
      </c>
      <c r="I381" s="125" t="s">
        <v>25</v>
      </c>
      <c r="J381" s="127" t="s">
        <v>14</v>
      </c>
      <c r="K381" s="137">
        <v>45084</v>
      </c>
    </row>
    <row r="382" spans="1:11">
      <c r="A382" s="337" t="s">
        <v>20</v>
      </c>
      <c r="B382" s="341">
        <v>66000</v>
      </c>
      <c r="C382" s="341">
        <v>66000</v>
      </c>
      <c r="D382" s="339">
        <v>1</v>
      </c>
      <c r="E382" s="339" t="s">
        <v>303</v>
      </c>
      <c r="F382" s="340" t="s">
        <v>5</v>
      </c>
      <c r="G382" s="343" t="s">
        <v>804</v>
      </c>
      <c r="H382" s="118" t="s">
        <v>6</v>
      </c>
      <c r="I382" s="62">
        <v>19878079</v>
      </c>
      <c r="J382" s="118" t="s">
        <v>7</v>
      </c>
      <c r="K382" s="120" t="s">
        <v>805</v>
      </c>
    </row>
    <row r="383" spans="1:11">
      <c r="A383" s="337"/>
      <c r="B383" s="341"/>
      <c r="C383" s="341"/>
      <c r="D383" s="339"/>
      <c r="E383" s="339"/>
      <c r="F383" s="340"/>
      <c r="G383" s="343"/>
      <c r="H383" s="118" t="s">
        <v>9</v>
      </c>
      <c r="I383" s="67">
        <v>45037</v>
      </c>
      <c r="J383" s="118" t="s">
        <v>10</v>
      </c>
      <c r="K383" s="85" t="s">
        <v>806</v>
      </c>
    </row>
    <row r="384" spans="1:11" ht="28.5">
      <c r="A384" s="337"/>
      <c r="B384" s="341"/>
      <c r="C384" s="341"/>
      <c r="D384" s="339"/>
      <c r="E384" s="339"/>
      <c r="F384" s="340"/>
      <c r="G384" s="343"/>
      <c r="H384" s="119" t="s">
        <v>11</v>
      </c>
      <c r="I384" s="67">
        <v>45041</v>
      </c>
      <c r="J384" s="331" t="s">
        <v>12</v>
      </c>
      <c r="K384" s="343" t="s">
        <v>807</v>
      </c>
    </row>
    <row r="385" spans="1:11">
      <c r="A385" s="337"/>
      <c r="B385" s="341"/>
      <c r="C385" s="341"/>
      <c r="D385" s="339"/>
      <c r="E385" s="339"/>
      <c r="F385" s="118" t="s">
        <v>8</v>
      </c>
      <c r="G385" s="62">
        <v>43439942</v>
      </c>
      <c r="H385" s="118" t="s">
        <v>13</v>
      </c>
      <c r="I385" s="67">
        <v>45044</v>
      </c>
      <c r="J385" s="331"/>
      <c r="K385" s="343"/>
    </row>
    <row r="386" spans="1:11">
      <c r="A386" s="337"/>
      <c r="B386" s="341"/>
      <c r="C386" s="341"/>
      <c r="D386" s="339"/>
      <c r="E386" s="339"/>
      <c r="F386" s="118"/>
      <c r="G386" s="118"/>
      <c r="H386" s="118" t="s">
        <v>15</v>
      </c>
      <c r="I386" s="116" t="s">
        <v>25</v>
      </c>
      <c r="J386" s="118" t="s">
        <v>14</v>
      </c>
      <c r="K386" s="82">
        <v>45082</v>
      </c>
    </row>
    <row r="387" spans="1:11">
      <c r="A387" s="332" t="s">
        <v>20</v>
      </c>
      <c r="B387" s="333">
        <v>47250</v>
      </c>
      <c r="C387" s="333">
        <v>47250</v>
      </c>
      <c r="D387" s="334">
        <v>1</v>
      </c>
      <c r="E387" s="334">
        <v>243</v>
      </c>
      <c r="F387" s="335" t="s">
        <v>5</v>
      </c>
      <c r="G387" s="342" t="s">
        <v>808</v>
      </c>
      <c r="H387" s="127" t="s">
        <v>6</v>
      </c>
      <c r="I387" s="126">
        <v>20016026</v>
      </c>
      <c r="J387" s="127" t="s">
        <v>7</v>
      </c>
      <c r="K387" s="129" t="s">
        <v>809</v>
      </c>
    </row>
    <row r="388" spans="1:11" ht="24">
      <c r="A388" s="332"/>
      <c r="B388" s="333"/>
      <c r="C388" s="333"/>
      <c r="D388" s="334"/>
      <c r="E388" s="334"/>
      <c r="F388" s="335"/>
      <c r="G388" s="342"/>
      <c r="H388" s="127" t="s">
        <v>9</v>
      </c>
      <c r="I388" s="130">
        <v>45054</v>
      </c>
      <c r="J388" s="127" t="s">
        <v>10</v>
      </c>
      <c r="K388" s="142" t="s">
        <v>810</v>
      </c>
    </row>
    <row r="389" spans="1:11" ht="28.5">
      <c r="A389" s="332"/>
      <c r="B389" s="333"/>
      <c r="C389" s="333"/>
      <c r="D389" s="334"/>
      <c r="E389" s="334"/>
      <c r="F389" s="335"/>
      <c r="G389" s="342"/>
      <c r="H389" s="128" t="s">
        <v>11</v>
      </c>
      <c r="I389" s="135">
        <v>45056</v>
      </c>
      <c r="J389" s="336" t="s">
        <v>12</v>
      </c>
      <c r="K389" s="344" t="s">
        <v>811</v>
      </c>
    </row>
    <row r="390" spans="1:11">
      <c r="A390" s="332"/>
      <c r="B390" s="333"/>
      <c r="C390" s="333"/>
      <c r="D390" s="334"/>
      <c r="E390" s="334"/>
      <c r="F390" s="127" t="s">
        <v>8</v>
      </c>
      <c r="G390" s="127">
        <v>111773997</v>
      </c>
      <c r="H390" s="127" t="s">
        <v>13</v>
      </c>
      <c r="I390" s="130">
        <v>45057</v>
      </c>
      <c r="J390" s="336"/>
      <c r="K390" s="344"/>
    </row>
    <row r="391" spans="1:11">
      <c r="A391" s="332"/>
      <c r="B391" s="333"/>
      <c r="C391" s="333"/>
      <c r="D391" s="334"/>
      <c r="E391" s="334"/>
      <c r="F391" s="127"/>
      <c r="G391" s="127"/>
      <c r="H391" s="127" t="s">
        <v>15</v>
      </c>
      <c r="I391" s="125" t="s">
        <v>25</v>
      </c>
      <c r="J391" s="127" t="s">
        <v>14</v>
      </c>
      <c r="K391" s="137">
        <v>45079</v>
      </c>
    </row>
    <row r="392" spans="1:11">
      <c r="A392" s="337" t="s">
        <v>20</v>
      </c>
      <c r="B392" s="341">
        <v>75000</v>
      </c>
      <c r="C392" s="341">
        <v>75000</v>
      </c>
      <c r="D392" s="339">
        <v>1</v>
      </c>
      <c r="E392" s="339">
        <v>121</v>
      </c>
      <c r="F392" s="340" t="s">
        <v>5</v>
      </c>
      <c r="G392" s="343" t="s">
        <v>812</v>
      </c>
      <c r="H392" s="118" t="s">
        <v>6</v>
      </c>
      <c r="I392" s="62">
        <v>20082509</v>
      </c>
      <c r="J392" s="118" t="s">
        <v>7</v>
      </c>
      <c r="K392" s="120" t="s">
        <v>813</v>
      </c>
    </row>
    <row r="393" spans="1:11">
      <c r="A393" s="337"/>
      <c r="B393" s="341"/>
      <c r="C393" s="341"/>
      <c r="D393" s="339"/>
      <c r="E393" s="339"/>
      <c r="F393" s="340"/>
      <c r="G393" s="343"/>
      <c r="H393" s="118" t="s">
        <v>9</v>
      </c>
      <c r="I393" s="67">
        <v>45058</v>
      </c>
      <c r="J393" s="118" t="s">
        <v>10</v>
      </c>
      <c r="K393" s="85" t="s">
        <v>814</v>
      </c>
    </row>
    <row r="394" spans="1:11" ht="28.5">
      <c r="A394" s="337"/>
      <c r="B394" s="341"/>
      <c r="C394" s="341"/>
      <c r="D394" s="339"/>
      <c r="E394" s="339"/>
      <c r="F394" s="340"/>
      <c r="G394" s="343"/>
      <c r="H394" s="119" t="s">
        <v>11</v>
      </c>
      <c r="I394" s="67">
        <v>45062</v>
      </c>
      <c r="J394" s="331" t="s">
        <v>12</v>
      </c>
      <c r="K394" s="343" t="s">
        <v>815</v>
      </c>
    </row>
    <row r="395" spans="1:11">
      <c r="A395" s="337"/>
      <c r="B395" s="341"/>
      <c r="C395" s="341"/>
      <c r="D395" s="339"/>
      <c r="E395" s="339"/>
      <c r="F395" s="118" t="s">
        <v>8</v>
      </c>
      <c r="G395" s="62">
        <v>64854558</v>
      </c>
      <c r="H395" s="118" t="s">
        <v>13</v>
      </c>
      <c r="I395" s="67">
        <v>45063</v>
      </c>
      <c r="J395" s="331"/>
      <c r="K395" s="343"/>
    </row>
    <row r="396" spans="1:11">
      <c r="A396" s="337"/>
      <c r="B396" s="341"/>
      <c r="C396" s="341"/>
      <c r="D396" s="339"/>
      <c r="E396" s="339"/>
      <c r="F396" s="118"/>
      <c r="G396" s="118"/>
      <c r="H396" s="118" t="s">
        <v>15</v>
      </c>
      <c r="I396" s="116" t="s">
        <v>25</v>
      </c>
      <c r="J396" s="118" t="s">
        <v>14</v>
      </c>
      <c r="K396" s="82">
        <v>45083</v>
      </c>
    </row>
    <row r="397" spans="1:11">
      <c r="A397" s="332" t="s">
        <v>20</v>
      </c>
      <c r="B397" s="333">
        <v>89748</v>
      </c>
      <c r="C397" s="333">
        <v>89748</v>
      </c>
      <c r="D397" s="334">
        <v>1</v>
      </c>
      <c r="E397" s="334">
        <v>121</v>
      </c>
      <c r="F397" s="335" t="s">
        <v>5</v>
      </c>
      <c r="G397" s="342" t="s">
        <v>816</v>
      </c>
      <c r="H397" s="127" t="s">
        <v>6</v>
      </c>
      <c r="I397" s="126">
        <v>20084757</v>
      </c>
      <c r="J397" s="127" t="s">
        <v>7</v>
      </c>
      <c r="K397" s="129" t="s">
        <v>817</v>
      </c>
    </row>
    <row r="398" spans="1:11">
      <c r="A398" s="332"/>
      <c r="B398" s="333"/>
      <c r="C398" s="333"/>
      <c r="D398" s="334"/>
      <c r="E398" s="334"/>
      <c r="F398" s="335"/>
      <c r="G398" s="342"/>
      <c r="H398" s="127" t="s">
        <v>9</v>
      </c>
      <c r="I398" s="130">
        <v>45058</v>
      </c>
      <c r="J398" s="127" t="s">
        <v>10</v>
      </c>
      <c r="K398" s="142" t="s">
        <v>818</v>
      </c>
    </row>
    <row r="399" spans="1:11" ht="28.5">
      <c r="A399" s="332"/>
      <c r="B399" s="333"/>
      <c r="C399" s="333"/>
      <c r="D399" s="334"/>
      <c r="E399" s="334"/>
      <c r="F399" s="335"/>
      <c r="G399" s="342"/>
      <c r="H399" s="128" t="s">
        <v>11</v>
      </c>
      <c r="I399" s="135">
        <v>45062</v>
      </c>
      <c r="J399" s="336" t="s">
        <v>12</v>
      </c>
      <c r="K399" s="344" t="s">
        <v>819</v>
      </c>
    </row>
    <row r="400" spans="1:11">
      <c r="A400" s="332"/>
      <c r="B400" s="333"/>
      <c r="C400" s="333"/>
      <c r="D400" s="334"/>
      <c r="E400" s="334"/>
      <c r="F400" s="127" t="s">
        <v>8</v>
      </c>
      <c r="G400" s="127">
        <v>325066</v>
      </c>
      <c r="H400" s="127" t="s">
        <v>13</v>
      </c>
      <c r="I400" s="130">
        <v>45063</v>
      </c>
      <c r="J400" s="336"/>
      <c r="K400" s="344"/>
    </row>
    <row r="401" spans="1:11">
      <c r="A401" s="332"/>
      <c r="B401" s="333"/>
      <c r="C401" s="333"/>
      <c r="D401" s="334"/>
      <c r="E401" s="334"/>
      <c r="F401" s="127"/>
      <c r="G401" s="127"/>
      <c r="H401" s="127" t="s">
        <v>15</v>
      </c>
      <c r="I401" s="125" t="s">
        <v>25</v>
      </c>
      <c r="J401" s="127" t="s">
        <v>14</v>
      </c>
      <c r="K401" s="137">
        <v>45084</v>
      </c>
    </row>
    <row r="402" spans="1:11">
      <c r="A402" s="337" t="s">
        <v>20</v>
      </c>
      <c r="B402" s="341">
        <v>89999</v>
      </c>
      <c r="C402" s="341">
        <v>89999</v>
      </c>
      <c r="D402" s="339">
        <v>1</v>
      </c>
      <c r="E402" s="339">
        <v>121</v>
      </c>
      <c r="F402" s="340" t="s">
        <v>5</v>
      </c>
      <c r="G402" s="343" t="s">
        <v>820</v>
      </c>
      <c r="H402" s="118" t="s">
        <v>6</v>
      </c>
      <c r="I402" s="62">
        <v>20083238</v>
      </c>
      <c r="J402" s="118" t="s">
        <v>7</v>
      </c>
      <c r="K402" s="120" t="s">
        <v>821</v>
      </c>
    </row>
    <row r="403" spans="1:11">
      <c r="A403" s="337"/>
      <c r="B403" s="341"/>
      <c r="C403" s="341"/>
      <c r="D403" s="339"/>
      <c r="E403" s="339"/>
      <c r="F403" s="340"/>
      <c r="G403" s="343"/>
      <c r="H403" s="118" t="s">
        <v>9</v>
      </c>
      <c r="I403" s="67" t="s">
        <v>822</v>
      </c>
      <c r="J403" s="118" t="s">
        <v>10</v>
      </c>
      <c r="K403" s="85" t="s">
        <v>814</v>
      </c>
    </row>
    <row r="404" spans="1:11" ht="28.5">
      <c r="A404" s="337"/>
      <c r="B404" s="341"/>
      <c r="C404" s="341"/>
      <c r="D404" s="339"/>
      <c r="E404" s="339"/>
      <c r="F404" s="340"/>
      <c r="G404" s="343"/>
      <c r="H404" s="119" t="s">
        <v>11</v>
      </c>
      <c r="I404" s="67">
        <v>45062</v>
      </c>
      <c r="J404" s="331" t="s">
        <v>12</v>
      </c>
      <c r="K404" s="343" t="s">
        <v>823</v>
      </c>
    </row>
    <row r="405" spans="1:11">
      <c r="A405" s="337"/>
      <c r="B405" s="341"/>
      <c r="C405" s="341"/>
      <c r="D405" s="339"/>
      <c r="E405" s="339"/>
      <c r="F405" s="118" t="s">
        <v>8</v>
      </c>
      <c r="G405" s="62">
        <v>58949674</v>
      </c>
      <c r="H405" s="118" t="s">
        <v>13</v>
      </c>
      <c r="I405" s="67">
        <v>45063</v>
      </c>
      <c r="J405" s="331"/>
      <c r="K405" s="343"/>
    </row>
    <row r="406" spans="1:11">
      <c r="A406" s="337"/>
      <c r="B406" s="341"/>
      <c r="C406" s="341"/>
      <c r="D406" s="339"/>
      <c r="E406" s="339"/>
      <c r="F406" s="118"/>
      <c r="G406" s="118"/>
      <c r="H406" s="118" t="s">
        <v>15</v>
      </c>
      <c r="I406" s="116" t="s">
        <v>25</v>
      </c>
      <c r="J406" s="118" t="s">
        <v>14</v>
      </c>
      <c r="K406" s="82">
        <v>45090</v>
      </c>
    </row>
    <row r="407" spans="1:11">
      <c r="A407" s="332" t="s">
        <v>20</v>
      </c>
      <c r="B407" s="333">
        <v>87220.800000000003</v>
      </c>
      <c r="C407" s="333">
        <v>87220.800000000003</v>
      </c>
      <c r="D407" s="334">
        <v>1</v>
      </c>
      <c r="E407" s="334">
        <v>121</v>
      </c>
      <c r="F407" s="335" t="s">
        <v>5</v>
      </c>
      <c r="G407" s="342" t="s">
        <v>824</v>
      </c>
      <c r="H407" s="127" t="s">
        <v>6</v>
      </c>
      <c r="I407" s="126">
        <v>20086644</v>
      </c>
      <c r="J407" s="127" t="s">
        <v>7</v>
      </c>
      <c r="K407" s="129" t="s">
        <v>825</v>
      </c>
    </row>
    <row r="408" spans="1:11">
      <c r="A408" s="332"/>
      <c r="B408" s="333"/>
      <c r="C408" s="333"/>
      <c r="D408" s="334"/>
      <c r="E408" s="334"/>
      <c r="F408" s="335"/>
      <c r="G408" s="342"/>
      <c r="H408" s="127" t="s">
        <v>9</v>
      </c>
      <c r="I408" s="130">
        <v>45058</v>
      </c>
      <c r="J408" s="127" t="s">
        <v>10</v>
      </c>
      <c r="K408" s="142" t="s">
        <v>826</v>
      </c>
    </row>
    <row r="409" spans="1:11" ht="28.5">
      <c r="A409" s="332"/>
      <c r="B409" s="333"/>
      <c r="C409" s="333"/>
      <c r="D409" s="334"/>
      <c r="E409" s="334"/>
      <c r="F409" s="335"/>
      <c r="G409" s="342"/>
      <c r="H409" s="128" t="s">
        <v>11</v>
      </c>
      <c r="I409" s="135">
        <v>45062</v>
      </c>
      <c r="J409" s="336" t="s">
        <v>12</v>
      </c>
      <c r="K409" s="344" t="s">
        <v>827</v>
      </c>
    </row>
    <row r="410" spans="1:11">
      <c r="A410" s="332"/>
      <c r="B410" s="333"/>
      <c r="C410" s="333"/>
      <c r="D410" s="334"/>
      <c r="E410" s="334"/>
      <c r="F410" s="127" t="s">
        <v>8</v>
      </c>
      <c r="G410" s="127">
        <v>324183</v>
      </c>
      <c r="H410" s="127" t="s">
        <v>13</v>
      </c>
      <c r="I410" s="130">
        <v>45063</v>
      </c>
      <c r="J410" s="336"/>
      <c r="K410" s="344"/>
    </row>
    <row r="411" spans="1:11">
      <c r="A411" s="332"/>
      <c r="B411" s="333"/>
      <c r="C411" s="333"/>
      <c r="D411" s="334"/>
      <c r="E411" s="334"/>
      <c r="F411" s="127"/>
      <c r="G411" s="127"/>
      <c r="H411" s="127" t="s">
        <v>15</v>
      </c>
      <c r="I411" s="125" t="s">
        <v>25</v>
      </c>
      <c r="J411" s="127" t="s">
        <v>14</v>
      </c>
      <c r="K411" s="137">
        <v>45090</v>
      </c>
    </row>
    <row r="412" spans="1:11">
      <c r="A412" s="337" t="s">
        <v>20</v>
      </c>
      <c r="B412" s="341">
        <v>89990</v>
      </c>
      <c r="C412" s="341">
        <v>89990</v>
      </c>
      <c r="D412" s="339">
        <v>1</v>
      </c>
      <c r="E412" s="339">
        <v>186</v>
      </c>
      <c r="F412" s="340" t="s">
        <v>5</v>
      </c>
      <c r="G412" s="343" t="s">
        <v>828</v>
      </c>
      <c r="H412" s="118" t="s">
        <v>6</v>
      </c>
      <c r="I412" s="62">
        <v>20146469</v>
      </c>
      <c r="J412" s="118" t="s">
        <v>7</v>
      </c>
      <c r="K412" s="120" t="s">
        <v>829</v>
      </c>
    </row>
    <row r="413" spans="1:11">
      <c r="A413" s="337"/>
      <c r="B413" s="341"/>
      <c r="C413" s="341"/>
      <c r="D413" s="339"/>
      <c r="E413" s="339"/>
      <c r="F413" s="340"/>
      <c r="G413" s="343"/>
      <c r="H413" s="118" t="s">
        <v>9</v>
      </c>
      <c r="I413" s="67">
        <v>45064</v>
      </c>
      <c r="J413" s="118" t="s">
        <v>10</v>
      </c>
      <c r="K413" s="85" t="s">
        <v>830</v>
      </c>
    </row>
    <row r="414" spans="1:11" ht="28.5">
      <c r="A414" s="337"/>
      <c r="B414" s="341"/>
      <c r="C414" s="341"/>
      <c r="D414" s="339"/>
      <c r="E414" s="339"/>
      <c r="F414" s="340"/>
      <c r="G414" s="343"/>
      <c r="H414" s="119" t="s">
        <v>11</v>
      </c>
      <c r="I414" s="67">
        <v>45068</v>
      </c>
      <c r="J414" s="331" t="s">
        <v>12</v>
      </c>
      <c r="K414" s="343" t="s">
        <v>831</v>
      </c>
    </row>
    <row r="415" spans="1:11">
      <c r="A415" s="337"/>
      <c r="B415" s="341"/>
      <c r="C415" s="341"/>
      <c r="D415" s="339"/>
      <c r="E415" s="339"/>
      <c r="F415" s="118" t="s">
        <v>8</v>
      </c>
      <c r="G415" s="62">
        <v>97924237</v>
      </c>
      <c r="H415" s="118" t="s">
        <v>13</v>
      </c>
      <c r="I415" s="67">
        <v>45069</v>
      </c>
      <c r="J415" s="331"/>
      <c r="K415" s="343"/>
    </row>
    <row r="416" spans="1:11">
      <c r="A416" s="337"/>
      <c r="B416" s="341"/>
      <c r="C416" s="341"/>
      <c r="D416" s="339"/>
      <c r="E416" s="339"/>
      <c r="F416" s="118"/>
      <c r="G416" s="118"/>
      <c r="H416" s="118" t="s">
        <v>15</v>
      </c>
      <c r="I416" s="116" t="s">
        <v>25</v>
      </c>
      <c r="J416" s="118" t="s">
        <v>14</v>
      </c>
      <c r="K416" s="82">
        <v>45091</v>
      </c>
    </row>
    <row r="417" spans="1:11">
      <c r="A417" s="332" t="s">
        <v>20</v>
      </c>
      <c r="B417" s="333">
        <v>80080</v>
      </c>
      <c r="C417" s="333">
        <v>80080</v>
      </c>
      <c r="D417" s="334">
        <v>1</v>
      </c>
      <c r="E417" s="334">
        <v>197</v>
      </c>
      <c r="F417" s="335" t="s">
        <v>5</v>
      </c>
      <c r="G417" s="342" t="s">
        <v>832</v>
      </c>
      <c r="H417" s="127" t="s">
        <v>6</v>
      </c>
      <c r="I417" s="126">
        <v>20162901</v>
      </c>
      <c r="J417" s="127" t="s">
        <v>7</v>
      </c>
      <c r="K417" s="129" t="s">
        <v>833</v>
      </c>
    </row>
    <row r="418" spans="1:11">
      <c r="A418" s="332"/>
      <c r="B418" s="333"/>
      <c r="C418" s="333"/>
      <c r="D418" s="334"/>
      <c r="E418" s="334"/>
      <c r="F418" s="335"/>
      <c r="G418" s="342"/>
      <c r="H418" s="127" t="s">
        <v>9</v>
      </c>
      <c r="I418" s="130">
        <v>45065</v>
      </c>
      <c r="J418" s="127" t="s">
        <v>10</v>
      </c>
      <c r="K418" s="142" t="s">
        <v>834</v>
      </c>
    </row>
    <row r="419" spans="1:11" ht="28.5">
      <c r="A419" s="332"/>
      <c r="B419" s="333"/>
      <c r="C419" s="333"/>
      <c r="D419" s="334"/>
      <c r="E419" s="334"/>
      <c r="F419" s="335"/>
      <c r="G419" s="342"/>
      <c r="H419" s="128" t="s">
        <v>11</v>
      </c>
      <c r="I419" s="135">
        <v>45069</v>
      </c>
      <c r="J419" s="336" t="s">
        <v>12</v>
      </c>
      <c r="K419" s="344" t="s">
        <v>835</v>
      </c>
    </row>
    <row r="420" spans="1:11">
      <c r="A420" s="332"/>
      <c r="B420" s="333"/>
      <c r="C420" s="333"/>
      <c r="D420" s="334"/>
      <c r="E420" s="334"/>
      <c r="F420" s="127" t="s">
        <v>8</v>
      </c>
      <c r="G420" s="127">
        <v>1430599</v>
      </c>
      <c r="H420" s="127" t="s">
        <v>13</v>
      </c>
      <c r="I420" s="130">
        <v>45070</v>
      </c>
      <c r="J420" s="336"/>
      <c r="K420" s="344"/>
    </row>
    <row r="421" spans="1:11">
      <c r="A421" s="332"/>
      <c r="B421" s="333"/>
      <c r="C421" s="333"/>
      <c r="D421" s="334"/>
      <c r="E421" s="334"/>
      <c r="F421" s="127"/>
      <c r="G421" s="127"/>
      <c r="H421" s="127" t="s">
        <v>15</v>
      </c>
      <c r="I421" s="125" t="s">
        <v>25</v>
      </c>
      <c r="J421" s="127" t="s">
        <v>14</v>
      </c>
      <c r="K421" s="137">
        <v>45083</v>
      </c>
    </row>
    <row r="422" spans="1:11">
      <c r="A422" s="337" t="s">
        <v>20</v>
      </c>
      <c r="B422" s="341">
        <v>74999.759999999995</v>
      </c>
      <c r="C422" s="341">
        <v>74999.759999999995</v>
      </c>
      <c r="D422" s="339">
        <v>1</v>
      </c>
      <c r="E422" s="339">
        <v>121</v>
      </c>
      <c r="F422" s="340" t="s">
        <v>5</v>
      </c>
      <c r="G422" s="343" t="s">
        <v>812</v>
      </c>
      <c r="H422" s="118" t="s">
        <v>6</v>
      </c>
      <c r="I422" s="62">
        <v>20237138</v>
      </c>
      <c r="J422" s="118" t="s">
        <v>7</v>
      </c>
      <c r="K422" s="120" t="s">
        <v>836</v>
      </c>
    </row>
    <row r="423" spans="1:11">
      <c r="A423" s="337"/>
      <c r="B423" s="341"/>
      <c r="C423" s="341"/>
      <c r="D423" s="339"/>
      <c r="E423" s="339"/>
      <c r="F423" s="340"/>
      <c r="G423" s="343"/>
      <c r="H423" s="118" t="s">
        <v>9</v>
      </c>
      <c r="I423" s="67">
        <v>45072</v>
      </c>
      <c r="J423" s="118" t="s">
        <v>10</v>
      </c>
      <c r="K423" s="85" t="s">
        <v>837</v>
      </c>
    </row>
    <row r="424" spans="1:11" ht="28.5">
      <c r="A424" s="337"/>
      <c r="B424" s="341"/>
      <c r="C424" s="341"/>
      <c r="D424" s="339"/>
      <c r="E424" s="339"/>
      <c r="F424" s="340"/>
      <c r="G424" s="343"/>
      <c r="H424" s="119" t="s">
        <v>11</v>
      </c>
      <c r="I424" s="65">
        <v>45076</v>
      </c>
      <c r="J424" s="331" t="s">
        <v>12</v>
      </c>
      <c r="K424" s="343" t="s">
        <v>838</v>
      </c>
    </row>
    <row r="425" spans="1:11">
      <c r="A425" s="337"/>
      <c r="B425" s="341"/>
      <c r="C425" s="341"/>
      <c r="D425" s="339"/>
      <c r="E425" s="339"/>
      <c r="F425" s="118" t="s">
        <v>8</v>
      </c>
      <c r="G425" s="62">
        <v>64854558</v>
      </c>
      <c r="H425" s="118" t="s">
        <v>13</v>
      </c>
      <c r="I425" s="67">
        <v>45077</v>
      </c>
      <c r="J425" s="331"/>
      <c r="K425" s="343"/>
    </row>
    <row r="426" spans="1:11">
      <c r="A426" s="337"/>
      <c r="B426" s="341"/>
      <c r="C426" s="341"/>
      <c r="D426" s="339"/>
      <c r="E426" s="339"/>
      <c r="F426" s="118"/>
      <c r="G426" s="118"/>
      <c r="H426" s="118" t="s">
        <v>15</v>
      </c>
      <c r="I426" s="116" t="s">
        <v>25</v>
      </c>
      <c r="J426" s="118" t="s">
        <v>14</v>
      </c>
      <c r="K426" s="82">
        <v>45091</v>
      </c>
    </row>
    <row r="427" spans="1:11">
      <c r="A427" s="332" t="s">
        <v>20</v>
      </c>
      <c r="B427" s="333">
        <v>87400</v>
      </c>
      <c r="C427" s="333">
        <v>87400</v>
      </c>
      <c r="D427" s="334">
        <v>1</v>
      </c>
      <c r="E427" s="334">
        <v>171</v>
      </c>
      <c r="F427" s="335" t="s">
        <v>5</v>
      </c>
      <c r="G427" s="342" t="s">
        <v>839</v>
      </c>
      <c r="H427" s="127" t="s">
        <v>6</v>
      </c>
      <c r="I427" s="126">
        <v>20226705</v>
      </c>
      <c r="J427" s="127" t="s">
        <v>7</v>
      </c>
      <c r="K427" s="129" t="s">
        <v>840</v>
      </c>
    </row>
    <row r="428" spans="1:11">
      <c r="A428" s="332"/>
      <c r="B428" s="333"/>
      <c r="C428" s="333"/>
      <c r="D428" s="334"/>
      <c r="E428" s="334"/>
      <c r="F428" s="335"/>
      <c r="G428" s="342"/>
      <c r="H428" s="127" t="s">
        <v>9</v>
      </c>
      <c r="I428" s="130">
        <v>45071</v>
      </c>
      <c r="J428" s="127" t="s">
        <v>10</v>
      </c>
      <c r="K428" s="142" t="s">
        <v>798</v>
      </c>
    </row>
    <row r="429" spans="1:11" ht="28.5">
      <c r="A429" s="332"/>
      <c r="B429" s="333"/>
      <c r="C429" s="333"/>
      <c r="D429" s="334"/>
      <c r="E429" s="334"/>
      <c r="F429" s="335"/>
      <c r="G429" s="342"/>
      <c r="H429" s="128" t="s">
        <v>11</v>
      </c>
      <c r="I429" s="135">
        <v>45076</v>
      </c>
      <c r="J429" s="336" t="s">
        <v>12</v>
      </c>
      <c r="K429" s="344" t="s">
        <v>841</v>
      </c>
    </row>
    <row r="430" spans="1:11">
      <c r="A430" s="332"/>
      <c r="B430" s="333"/>
      <c r="C430" s="333"/>
      <c r="D430" s="334"/>
      <c r="E430" s="334"/>
      <c r="F430" s="127" t="s">
        <v>8</v>
      </c>
      <c r="G430" s="126">
        <v>63646285</v>
      </c>
      <c r="H430" s="127" t="s">
        <v>13</v>
      </c>
      <c r="I430" s="130">
        <v>45079</v>
      </c>
      <c r="J430" s="336"/>
      <c r="K430" s="344"/>
    </row>
    <row r="431" spans="1:11">
      <c r="A431" s="332"/>
      <c r="B431" s="333"/>
      <c r="C431" s="333"/>
      <c r="D431" s="334"/>
      <c r="E431" s="334"/>
      <c r="F431" s="127"/>
      <c r="G431" s="127"/>
      <c r="H431" s="127" t="s">
        <v>15</v>
      </c>
      <c r="I431" s="125" t="s">
        <v>25</v>
      </c>
      <c r="J431" s="127" t="s">
        <v>14</v>
      </c>
      <c r="K431" s="137">
        <v>45105</v>
      </c>
    </row>
    <row r="432" spans="1:11">
      <c r="A432" s="337" t="s">
        <v>20</v>
      </c>
      <c r="B432" s="341">
        <v>80640</v>
      </c>
      <c r="C432" s="341">
        <v>80640</v>
      </c>
      <c r="D432" s="339">
        <v>1</v>
      </c>
      <c r="E432" s="339">
        <v>186</v>
      </c>
      <c r="F432" s="340" t="s">
        <v>5</v>
      </c>
      <c r="G432" s="343" t="s">
        <v>842</v>
      </c>
      <c r="H432" s="118" t="s">
        <v>6</v>
      </c>
      <c r="I432" s="62">
        <v>20196350</v>
      </c>
      <c r="J432" s="118" t="s">
        <v>7</v>
      </c>
      <c r="K432" s="120" t="s">
        <v>843</v>
      </c>
    </row>
    <row r="433" spans="1:11">
      <c r="A433" s="337"/>
      <c r="B433" s="341"/>
      <c r="C433" s="341"/>
      <c r="D433" s="339"/>
      <c r="E433" s="339"/>
      <c r="F433" s="340"/>
      <c r="G433" s="343"/>
      <c r="H433" s="118" t="s">
        <v>9</v>
      </c>
      <c r="I433" s="143">
        <v>45069</v>
      </c>
      <c r="J433" s="118" t="s">
        <v>10</v>
      </c>
      <c r="K433" s="85" t="s">
        <v>830</v>
      </c>
    </row>
    <row r="434" spans="1:11" ht="28.5">
      <c r="A434" s="337"/>
      <c r="B434" s="341"/>
      <c r="C434" s="341"/>
      <c r="D434" s="339"/>
      <c r="E434" s="339"/>
      <c r="F434" s="340"/>
      <c r="G434" s="343"/>
      <c r="H434" s="119" t="s">
        <v>11</v>
      </c>
      <c r="I434" s="65" t="s">
        <v>844</v>
      </c>
      <c r="J434" s="331" t="s">
        <v>12</v>
      </c>
      <c r="K434" s="343" t="s">
        <v>845</v>
      </c>
    </row>
    <row r="435" spans="1:11">
      <c r="A435" s="337"/>
      <c r="B435" s="341"/>
      <c r="C435" s="341"/>
      <c r="D435" s="339"/>
      <c r="E435" s="339"/>
      <c r="F435" s="118" t="s">
        <v>8</v>
      </c>
      <c r="G435" s="62">
        <v>25192833</v>
      </c>
      <c r="H435" s="118" t="s">
        <v>13</v>
      </c>
      <c r="I435" s="67">
        <v>45079</v>
      </c>
      <c r="J435" s="331"/>
      <c r="K435" s="343"/>
    </row>
    <row r="436" spans="1:11">
      <c r="A436" s="337"/>
      <c r="B436" s="341"/>
      <c r="C436" s="341"/>
      <c r="D436" s="339"/>
      <c r="E436" s="339"/>
      <c r="F436" s="118"/>
      <c r="G436" s="118"/>
      <c r="H436" s="118" t="s">
        <v>15</v>
      </c>
      <c r="I436" s="116" t="s">
        <v>25</v>
      </c>
      <c r="J436" s="118" t="s">
        <v>14</v>
      </c>
      <c r="K436" s="82">
        <v>45091</v>
      </c>
    </row>
    <row r="437" spans="1:11">
      <c r="A437" s="332" t="s">
        <v>20</v>
      </c>
      <c r="B437" s="333">
        <v>84600</v>
      </c>
      <c r="C437" s="333">
        <v>84600</v>
      </c>
      <c r="D437" s="334">
        <v>1</v>
      </c>
      <c r="E437" s="334">
        <v>171</v>
      </c>
      <c r="F437" s="335" t="s">
        <v>5</v>
      </c>
      <c r="G437" s="342" t="s">
        <v>846</v>
      </c>
      <c r="H437" s="127" t="s">
        <v>6</v>
      </c>
      <c r="I437" s="126">
        <v>20267789</v>
      </c>
      <c r="J437" s="127" t="s">
        <v>7</v>
      </c>
      <c r="K437" s="129" t="s">
        <v>847</v>
      </c>
    </row>
    <row r="438" spans="1:11" ht="24">
      <c r="A438" s="332"/>
      <c r="B438" s="333"/>
      <c r="C438" s="333"/>
      <c r="D438" s="334"/>
      <c r="E438" s="334"/>
      <c r="F438" s="335"/>
      <c r="G438" s="342"/>
      <c r="H438" s="127" t="s">
        <v>9</v>
      </c>
      <c r="I438" s="130">
        <v>45077</v>
      </c>
      <c r="J438" s="127" t="s">
        <v>10</v>
      </c>
      <c r="K438" s="142" t="s">
        <v>848</v>
      </c>
    </row>
    <row r="439" spans="1:11" ht="28.5">
      <c r="A439" s="332"/>
      <c r="B439" s="333"/>
      <c r="C439" s="333"/>
      <c r="D439" s="334"/>
      <c r="E439" s="334"/>
      <c r="F439" s="335"/>
      <c r="G439" s="342"/>
      <c r="H439" s="128" t="s">
        <v>11</v>
      </c>
      <c r="I439" s="135">
        <v>45079</v>
      </c>
      <c r="J439" s="336" t="s">
        <v>12</v>
      </c>
      <c r="K439" s="344" t="s">
        <v>777</v>
      </c>
    </row>
    <row r="440" spans="1:11">
      <c r="A440" s="332"/>
      <c r="B440" s="333"/>
      <c r="C440" s="333"/>
      <c r="D440" s="334"/>
      <c r="E440" s="334"/>
      <c r="F440" s="127" t="s">
        <v>8</v>
      </c>
      <c r="G440" s="126">
        <v>93023065</v>
      </c>
      <c r="H440" s="127" t="s">
        <v>13</v>
      </c>
      <c r="I440" s="130">
        <v>45083</v>
      </c>
      <c r="J440" s="336"/>
      <c r="K440" s="344"/>
    </row>
    <row r="441" spans="1:11">
      <c r="A441" s="332"/>
      <c r="B441" s="333"/>
      <c r="C441" s="333"/>
      <c r="D441" s="334"/>
      <c r="E441" s="334"/>
      <c r="F441" s="127"/>
      <c r="G441" s="127"/>
      <c r="H441" s="127" t="s">
        <v>15</v>
      </c>
      <c r="I441" s="125" t="s">
        <v>25</v>
      </c>
      <c r="J441" s="127" t="s">
        <v>14</v>
      </c>
      <c r="K441" s="137">
        <v>45104</v>
      </c>
    </row>
    <row r="442" spans="1:11">
      <c r="A442" s="337" t="s">
        <v>20</v>
      </c>
      <c r="B442" s="341">
        <v>44000</v>
      </c>
      <c r="C442" s="341">
        <v>44000</v>
      </c>
      <c r="D442" s="339">
        <v>1</v>
      </c>
      <c r="E442" s="339">
        <v>328</v>
      </c>
      <c r="F442" s="340" t="s">
        <v>5</v>
      </c>
      <c r="G442" s="343" t="s">
        <v>849</v>
      </c>
      <c r="H442" s="118" t="s">
        <v>6</v>
      </c>
      <c r="I442" s="62">
        <v>20290802</v>
      </c>
      <c r="J442" s="118" t="s">
        <v>7</v>
      </c>
      <c r="K442" s="120" t="s">
        <v>850</v>
      </c>
    </row>
    <row r="443" spans="1:11">
      <c r="A443" s="337"/>
      <c r="B443" s="341"/>
      <c r="C443" s="341"/>
      <c r="D443" s="339"/>
      <c r="E443" s="339"/>
      <c r="F443" s="340"/>
      <c r="G443" s="343"/>
      <c r="H443" s="118" t="s">
        <v>9</v>
      </c>
      <c r="I443" s="67">
        <v>45079</v>
      </c>
      <c r="J443" s="118" t="s">
        <v>10</v>
      </c>
      <c r="K443" s="85" t="s">
        <v>767</v>
      </c>
    </row>
    <row r="444" spans="1:11" ht="28.5">
      <c r="A444" s="337"/>
      <c r="B444" s="341"/>
      <c r="C444" s="341"/>
      <c r="D444" s="339"/>
      <c r="E444" s="339"/>
      <c r="F444" s="340"/>
      <c r="G444" s="343"/>
      <c r="H444" s="119" t="s">
        <v>11</v>
      </c>
      <c r="I444" s="65">
        <v>45083</v>
      </c>
      <c r="J444" s="331" t="s">
        <v>12</v>
      </c>
      <c r="K444" s="343" t="s">
        <v>851</v>
      </c>
    </row>
    <row r="445" spans="1:11">
      <c r="A445" s="337"/>
      <c r="B445" s="341"/>
      <c r="C445" s="341"/>
      <c r="D445" s="339"/>
      <c r="E445" s="339"/>
      <c r="F445" s="118" t="s">
        <v>8</v>
      </c>
      <c r="G445" s="62">
        <v>56913811</v>
      </c>
      <c r="H445" s="118" t="s">
        <v>13</v>
      </c>
      <c r="I445" s="67">
        <v>45089</v>
      </c>
      <c r="J445" s="331"/>
      <c r="K445" s="343"/>
    </row>
    <row r="446" spans="1:11">
      <c r="A446" s="337"/>
      <c r="B446" s="341"/>
      <c r="C446" s="341"/>
      <c r="D446" s="339"/>
      <c r="E446" s="339"/>
      <c r="F446" s="118"/>
      <c r="G446" s="118"/>
      <c r="H446" s="118" t="s">
        <v>15</v>
      </c>
      <c r="I446" s="116" t="s">
        <v>25</v>
      </c>
      <c r="J446" s="118" t="s">
        <v>14</v>
      </c>
      <c r="K446" s="120" t="s">
        <v>769</v>
      </c>
    </row>
    <row r="447" spans="1:11">
      <c r="A447" s="332" t="s">
        <v>20</v>
      </c>
      <c r="B447" s="333">
        <v>57300</v>
      </c>
      <c r="C447" s="333">
        <v>57300</v>
      </c>
      <c r="D447" s="334">
        <v>1</v>
      </c>
      <c r="E447" s="334">
        <v>121</v>
      </c>
      <c r="F447" s="335" t="s">
        <v>5</v>
      </c>
      <c r="G447" s="342" t="s">
        <v>852</v>
      </c>
      <c r="H447" s="127" t="s">
        <v>6</v>
      </c>
      <c r="I447" s="126">
        <v>20294794</v>
      </c>
      <c r="J447" s="127" t="s">
        <v>7</v>
      </c>
      <c r="K447" s="129" t="s">
        <v>853</v>
      </c>
    </row>
    <row r="448" spans="1:11">
      <c r="A448" s="332"/>
      <c r="B448" s="333"/>
      <c r="C448" s="333"/>
      <c r="D448" s="334"/>
      <c r="E448" s="334"/>
      <c r="F448" s="335"/>
      <c r="G448" s="342"/>
      <c r="H448" s="127" t="s">
        <v>9</v>
      </c>
      <c r="I448" s="130">
        <v>45079</v>
      </c>
      <c r="J448" s="127" t="s">
        <v>10</v>
      </c>
      <c r="K448" s="142" t="s">
        <v>767</v>
      </c>
    </row>
    <row r="449" spans="1:11" ht="28.5">
      <c r="A449" s="332"/>
      <c r="B449" s="333"/>
      <c r="C449" s="333"/>
      <c r="D449" s="334"/>
      <c r="E449" s="334"/>
      <c r="F449" s="335"/>
      <c r="G449" s="342"/>
      <c r="H449" s="128" t="s">
        <v>11</v>
      </c>
      <c r="I449" s="135">
        <v>45083</v>
      </c>
      <c r="J449" s="336" t="s">
        <v>12</v>
      </c>
      <c r="K449" s="344" t="s">
        <v>854</v>
      </c>
    </row>
    <row r="450" spans="1:11">
      <c r="A450" s="332"/>
      <c r="B450" s="333"/>
      <c r="C450" s="333"/>
      <c r="D450" s="334"/>
      <c r="E450" s="334"/>
      <c r="F450" s="127" t="s">
        <v>8</v>
      </c>
      <c r="G450" s="126">
        <v>86576291</v>
      </c>
      <c r="H450" s="127" t="s">
        <v>13</v>
      </c>
      <c r="I450" s="130">
        <v>45084</v>
      </c>
      <c r="J450" s="336"/>
      <c r="K450" s="344"/>
    </row>
    <row r="451" spans="1:11">
      <c r="A451" s="332"/>
      <c r="B451" s="333"/>
      <c r="C451" s="333"/>
      <c r="D451" s="334"/>
      <c r="E451" s="334"/>
      <c r="F451" s="127"/>
      <c r="G451" s="127"/>
      <c r="H451" s="127" t="s">
        <v>15</v>
      </c>
      <c r="I451" s="125" t="s">
        <v>25</v>
      </c>
      <c r="J451" s="127" t="s">
        <v>14</v>
      </c>
      <c r="K451" s="129" t="s">
        <v>769</v>
      </c>
    </row>
    <row r="452" spans="1:11">
      <c r="A452" s="337" t="s">
        <v>20</v>
      </c>
      <c r="B452" s="341">
        <v>40980</v>
      </c>
      <c r="C452" s="341">
        <v>40980</v>
      </c>
      <c r="D452" s="339">
        <v>1</v>
      </c>
      <c r="E452" s="339">
        <v>121</v>
      </c>
      <c r="F452" s="340" t="s">
        <v>5</v>
      </c>
      <c r="G452" s="343" t="s">
        <v>855</v>
      </c>
      <c r="H452" s="118" t="s">
        <v>6</v>
      </c>
      <c r="I452" s="62">
        <v>20302746</v>
      </c>
      <c r="J452" s="118" t="s">
        <v>7</v>
      </c>
      <c r="K452" s="120" t="s">
        <v>856</v>
      </c>
    </row>
    <row r="453" spans="1:11">
      <c r="A453" s="337"/>
      <c r="B453" s="341"/>
      <c r="C453" s="341"/>
      <c r="D453" s="339"/>
      <c r="E453" s="339"/>
      <c r="F453" s="340"/>
      <c r="G453" s="343"/>
      <c r="H453" s="118" t="s">
        <v>9</v>
      </c>
      <c r="I453" s="67">
        <v>45082</v>
      </c>
      <c r="J453" s="118" t="s">
        <v>10</v>
      </c>
      <c r="K453" s="85" t="s">
        <v>767</v>
      </c>
    </row>
    <row r="454" spans="1:11" ht="28.5">
      <c r="A454" s="337"/>
      <c r="B454" s="341"/>
      <c r="C454" s="341"/>
      <c r="D454" s="339"/>
      <c r="E454" s="339"/>
      <c r="F454" s="340"/>
      <c r="G454" s="343"/>
      <c r="H454" s="119" t="s">
        <v>11</v>
      </c>
      <c r="I454" s="65">
        <v>45084</v>
      </c>
      <c r="J454" s="331" t="s">
        <v>12</v>
      </c>
      <c r="K454" s="343" t="s">
        <v>857</v>
      </c>
    </row>
    <row r="455" spans="1:11">
      <c r="A455" s="337"/>
      <c r="B455" s="341"/>
      <c r="C455" s="341"/>
      <c r="D455" s="339"/>
      <c r="E455" s="339"/>
      <c r="F455" s="118" t="s">
        <v>8</v>
      </c>
      <c r="G455" s="62">
        <v>8350132</v>
      </c>
      <c r="H455" s="118" t="s">
        <v>13</v>
      </c>
      <c r="I455" s="67">
        <v>45085</v>
      </c>
      <c r="J455" s="331"/>
      <c r="K455" s="343"/>
    </row>
    <row r="456" spans="1:11">
      <c r="A456" s="337"/>
      <c r="B456" s="341"/>
      <c r="C456" s="341"/>
      <c r="D456" s="339"/>
      <c r="E456" s="339"/>
      <c r="F456" s="118"/>
      <c r="G456" s="118"/>
      <c r="H456" s="118" t="s">
        <v>15</v>
      </c>
      <c r="I456" s="116" t="s">
        <v>25</v>
      </c>
      <c r="J456" s="118" t="s">
        <v>14</v>
      </c>
      <c r="K456" s="120" t="s">
        <v>769</v>
      </c>
    </row>
    <row r="457" spans="1:11">
      <c r="A457" s="332" t="s">
        <v>20</v>
      </c>
      <c r="B457" s="333">
        <v>89960</v>
      </c>
      <c r="C457" s="333">
        <v>89960</v>
      </c>
      <c r="D457" s="334">
        <v>1</v>
      </c>
      <c r="E457" s="334">
        <v>196</v>
      </c>
      <c r="F457" s="335" t="s">
        <v>5</v>
      </c>
      <c r="G457" s="342" t="s">
        <v>858</v>
      </c>
      <c r="H457" s="127" t="s">
        <v>6</v>
      </c>
      <c r="I457" s="126">
        <v>20364253</v>
      </c>
      <c r="J457" s="127" t="s">
        <v>7</v>
      </c>
      <c r="K457" s="129" t="s">
        <v>859</v>
      </c>
    </row>
    <row r="458" spans="1:11">
      <c r="A458" s="332"/>
      <c r="B458" s="333"/>
      <c r="C458" s="333"/>
      <c r="D458" s="334"/>
      <c r="E458" s="334"/>
      <c r="F458" s="335"/>
      <c r="G458" s="342"/>
      <c r="H458" s="127" t="s">
        <v>9</v>
      </c>
      <c r="I458" s="130">
        <v>45086</v>
      </c>
      <c r="J458" s="127" t="s">
        <v>10</v>
      </c>
      <c r="K458" s="142" t="s">
        <v>767</v>
      </c>
    </row>
    <row r="459" spans="1:11" ht="28.5">
      <c r="A459" s="332"/>
      <c r="B459" s="333"/>
      <c r="C459" s="333"/>
      <c r="D459" s="334"/>
      <c r="E459" s="334"/>
      <c r="F459" s="335"/>
      <c r="G459" s="342"/>
      <c r="H459" s="128" t="s">
        <v>11</v>
      </c>
      <c r="I459" s="135">
        <v>45090</v>
      </c>
      <c r="J459" s="336" t="s">
        <v>12</v>
      </c>
      <c r="K459" s="344" t="s">
        <v>860</v>
      </c>
    </row>
    <row r="460" spans="1:11">
      <c r="A460" s="332"/>
      <c r="B460" s="333"/>
      <c r="C460" s="333"/>
      <c r="D460" s="334"/>
      <c r="E460" s="334"/>
      <c r="F460" s="127" t="s">
        <v>8</v>
      </c>
      <c r="G460" s="126">
        <v>100427340</v>
      </c>
      <c r="H460" s="127" t="s">
        <v>13</v>
      </c>
      <c r="I460" s="130">
        <v>45090</v>
      </c>
      <c r="J460" s="336"/>
      <c r="K460" s="344"/>
    </row>
    <row r="461" spans="1:11" ht="15.75" thickBot="1">
      <c r="A461" s="332"/>
      <c r="B461" s="333"/>
      <c r="C461" s="333"/>
      <c r="D461" s="334"/>
      <c r="E461" s="334"/>
      <c r="F461" s="127"/>
      <c r="G461" s="127"/>
      <c r="H461" s="127" t="s">
        <v>15</v>
      </c>
      <c r="I461" s="125" t="s">
        <v>25</v>
      </c>
      <c r="J461" s="127" t="s">
        <v>14</v>
      </c>
      <c r="K461" s="129" t="s">
        <v>769</v>
      </c>
    </row>
    <row r="462" spans="1:11" ht="25.5" thickBot="1">
      <c r="A462" s="262" t="s">
        <v>863</v>
      </c>
      <c r="B462" s="263"/>
      <c r="C462" s="263"/>
      <c r="D462" s="263"/>
      <c r="E462" s="263"/>
      <c r="F462" s="263"/>
      <c r="G462" s="263"/>
      <c r="H462" s="263"/>
      <c r="I462" s="263"/>
      <c r="J462" s="263"/>
      <c r="K462" s="264"/>
    </row>
    <row r="463" spans="1:11">
      <c r="A463" s="337" t="s">
        <v>20</v>
      </c>
      <c r="B463" s="341">
        <v>89800</v>
      </c>
      <c r="C463" s="341">
        <v>89800</v>
      </c>
      <c r="D463" s="339">
        <v>1</v>
      </c>
      <c r="E463" s="339" t="s">
        <v>257</v>
      </c>
      <c r="F463" s="340" t="s">
        <v>5</v>
      </c>
      <c r="G463" s="343" t="s">
        <v>820</v>
      </c>
      <c r="H463" s="118" t="s">
        <v>6</v>
      </c>
      <c r="I463" s="62">
        <v>20268866</v>
      </c>
      <c r="J463" s="118" t="s">
        <v>7</v>
      </c>
      <c r="K463" s="120" t="s">
        <v>864</v>
      </c>
    </row>
    <row r="464" spans="1:11">
      <c r="A464" s="337"/>
      <c r="B464" s="341"/>
      <c r="C464" s="341"/>
      <c r="D464" s="339"/>
      <c r="E464" s="339"/>
      <c r="F464" s="340"/>
      <c r="G464" s="343"/>
      <c r="H464" s="118" t="s">
        <v>9</v>
      </c>
      <c r="I464" s="67">
        <v>45077</v>
      </c>
      <c r="J464" s="118" t="s">
        <v>10</v>
      </c>
      <c r="K464" s="144" t="s">
        <v>865</v>
      </c>
    </row>
    <row r="465" spans="1:11" ht="28.5">
      <c r="A465" s="337"/>
      <c r="B465" s="341"/>
      <c r="C465" s="341"/>
      <c r="D465" s="339"/>
      <c r="E465" s="339"/>
      <c r="F465" s="340"/>
      <c r="G465" s="343"/>
      <c r="H465" s="119" t="s">
        <v>11</v>
      </c>
      <c r="I465" s="65">
        <v>45079</v>
      </c>
      <c r="J465" s="331" t="s">
        <v>12</v>
      </c>
      <c r="K465" s="343" t="s">
        <v>866</v>
      </c>
    </row>
    <row r="466" spans="1:11">
      <c r="A466" s="337"/>
      <c r="B466" s="341"/>
      <c r="C466" s="341"/>
      <c r="D466" s="339"/>
      <c r="E466" s="339"/>
      <c r="F466" s="118" t="s">
        <v>8</v>
      </c>
      <c r="G466" s="62">
        <v>58949674</v>
      </c>
      <c r="H466" s="118" t="s">
        <v>13</v>
      </c>
      <c r="I466" s="67"/>
      <c r="J466" s="331"/>
      <c r="K466" s="343"/>
    </row>
    <row r="467" spans="1:11">
      <c r="A467" s="337"/>
      <c r="B467" s="341"/>
      <c r="C467" s="341"/>
      <c r="D467" s="339"/>
      <c r="E467" s="339"/>
      <c r="F467" s="118"/>
      <c r="G467" s="118"/>
      <c r="H467" s="118" t="s">
        <v>15</v>
      </c>
      <c r="I467" s="116" t="s">
        <v>25</v>
      </c>
      <c r="J467" s="118" t="s">
        <v>14</v>
      </c>
      <c r="K467" s="67">
        <v>45118</v>
      </c>
    </row>
    <row r="468" spans="1:11">
      <c r="A468" s="345" t="s">
        <v>20</v>
      </c>
      <c r="B468" s="348">
        <v>60250</v>
      </c>
      <c r="C468" s="348">
        <v>60250</v>
      </c>
      <c r="D468" s="351">
        <v>1</v>
      </c>
      <c r="E468" s="351" t="s">
        <v>350</v>
      </c>
      <c r="F468" s="354" t="s">
        <v>5</v>
      </c>
      <c r="G468" s="357" t="s">
        <v>867</v>
      </c>
      <c r="H468" s="145" t="s">
        <v>6</v>
      </c>
      <c r="I468" s="146">
        <v>20357370</v>
      </c>
      <c r="J468" s="145" t="s">
        <v>7</v>
      </c>
      <c r="K468" s="147" t="s">
        <v>868</v>
      </c>
    </row>
    <row r="469" spans="1:11">
      <c r="A469" s="346"/>
      <c r="B469" s="349"/>
      <c r="C469" s="349"/>
      <c r="D469" s="352"/>
      <c r="E469" s="352"/>
      <c r="F469" s="355"/>
      <c r="G469" s="358"/>
      <c r="H469" s="145" t="s">
        <v>9</v>
      </c>
      <c r="I469" s="148">
        <v>45086</v>
      </c>
      <c r="J469" s="145" t="s">
        <v>10</v>
      </c>
      <c r="K469" s="149" t="s">
        <v>869</v>
      </c>
    </row>
    <row r="470" spans="1:11" ht="28.5">
      <c r="A470" s="346"/>
      <c r="B470" s="349"/>
      <c r="C470" s="349"/>
      <c r="D470" s="352"/>
      <c r="E470" s="352"/>
      <c r="F470" s="356"/>
      <c r="G470" s="359"/>
      <c r="H470" s="149" t="s">
        <v>11</v>
      </c>
      <c r="I470" s="150">
        <v>45090</v>
      </c>
      <c r="J470" s="360" t="s">
        <v>12</v>
      </c>
      <c r="K470" s="357" t="s">
        <v>870</v>
      </c>
    </row>
    <row r="471" spans="1:11">
      <c r="A471" s="346"/>
      <c r="B471" s="349"/>
      <c r="C471" s="349"/>
      <c r="D471" s="352"/>
      <c r="E471" s="352"/>
      <c r="F471" s="145" t="s">
        <v>8</v>
      </c>
      <c r="G471" s="146">
        <v>97924504</v>
      </c>
      <c r="H471" s="145" t="s">
        <v>13</v>
      </c>
      <c r="I471" s="148">
        <v>45092</v>
      </c>
      <c r="J471" s="361"/>
      <c r="K471" s="359"/>
    </row>
    <row r="472" spans="1:11">
      <c r="A472" s="347"/>
      <c r="B472" s="350"/>
      <c r="C472" s="350"/>
      <c r="D472" s="353"/>
      <c r="E472" s="353"/>
      <c r="F472" s="145"/>
      <c r="G472" s="145"/>
      <c r="H472" s="145" t="s">
        <v>15</v>
      </c>
      <c r="I472" s="151" t="s">
        <v>25</v>
      </c>
      <c r="J472" s="145" t="s">
        <v>14</v>
      </c>
      <c r="K472" s="152">
        <v>45112</v>
      </c>
    </row>
    <row r="473" spans="1:11">
      <c r="A473" s="337" t="s">
        <v>20</v>
      </c>
      <c r="B473" s="341">
        <v>87220.800000000003</v>
      </c>
      <c r="C473" s="341">
        <v>87220.800000000003</v>
      </c>
      <c r="D473" s="339">
        <v>1</v>
      </c>
      <c r="E473" s="339" t="s">
        <v>257</v>
      </c>
      <c r="F473" s="340" t="s">
        <v>5</v>
      </c>
      <c r="G473" s="343" t="s">
        <v>824</v>
      </c>
      <c r="H473" s="118" t="s">
        <v>6</v>
      </c>
      <c r="I473" s="62">
        <v>20253133</v>
      </c>
      <c r="J473" s="118" t="s">
        <v>7</v>
      </c>
      <c r="K473" s="120" t="s">
        <v>871</v>
      </c>
    </row>
    <row r="474" spans="1:11">
      <c r="A474" s="337"/>
      <c r="B474" s="341"/>
      <c r="C474" s="341"/>
      <c r="D474" s="339"/>
      <c r="E474" s="339"/>
      <c r="F474" s="340"/>
      <c r="G474" s="343"/>
      <c r="H474" s="118" t="s">
        <v>9</v>
      </c>
      <c r="I474" s="67">
        <v>45075</v>
      </c>
      <c r="J474" s="118" t="s">
        <v>10</v>
      </c>
      <c r="K474" s="144" t="s">
        <v>872</v>
      </c>
    </row>
    <row r="475" spans="1:11" ht="28.5">
      <c r="A475" s="337"/>
      <c r="B475" s="341"/>
      <c r="C475" s="341"/>
      <c r="D475" s="339"/>
      <c r="E475" s="339"/>
      <c r="F475" s="340"/>
      <c r="G475" s="343"/>
      <c r="H475" s="119" t="s">
        <v>11</v>
      </c>
      <c r="I475" s="65">
        <v>45090</v>
      </c>
      <c r="J475" s="331" t="s">
        <v>12</v>
      </c>
      <c r="K475" s="381" t="s">
        <v>873</v>
      </c>
    </row>
    <row r="476" spans="1:11">
      <c r="A476" s="337"/>
      <c r="B476" s="341"/>
      <c r="C476" s="341"/>
      <c r="D476" s="339"/>
      <c r="E476" s="339"/>
      <c r="F476" s="118" t="s">
        <v>8</v>
      </c>
      <c r="G476" s="62">
        <v>324183</v>
      </c>
      <c r="H476" s="118" t="s">
        <v>13</v>
      </c>
      <c r="I476" s="67">
        <v>45079</v>
      </c>
      <c r="J476" s="331"/>
      <c r="K476" s="381"/>
    </row>
    <row r="477" spans="1:11">
      <c r="A477" s="337"/>
      <c r="B477" s="341"/>
      <c r="C477" s="341"/>
      <c r="D477" s="339"/>
      <c r="E477" s="339"/>
      <c r="F477" s="118"/>
      <c r="G477" s="118"/>
      <c r="H477" s="118" t="s">
        <v>15</v>
      </c>
      <c r="I477" s="116" t="s">
        <v>25</v>
      </c>
      <c r="J477" s="118" t="s">
        <v>14</v>
      </c>
      <c r="K477" s="82">
        <v>45128</v>
      </c>
    </row>
    <row r="478" spans="1:11">
      <c r="A478" s="369" t="s">
        <v>20</v>
      </c>
      <c r="B478" s="372">
        <v>56700</v>
      </c>
      <c r="C478" s="372">
        <v>56700</v>
      </c>
      <c r="D478" s="375">
        <v>1</v>
      </c>
      <c r="E478" s="375" t="s">
        <v>257</v>
      </c>
      <c r="F478" s="378" t="s">
        <v>5</v>
      </c>
      <c r="G478" s="362" t="s">
        <v>816</v>
      </c>
      <c r="H478" s="153" t="s">
        <v>6</v>
      </c>
      <c r="I478" s="154">
        <v>20257287</v>
      </c>
      <c r="J478" s="153" t="s">
        <v>7</v>
      </c>
      <c r="K478" s="155" t="s">
        <v>874</v>
      </c>
    </row>
    <row r="479" spans="1:11">
      <c r="A479" s="370"/>
      <c r="B479" s="373"/>
      <c r="C479" s="373"/>
      <c r="D479" s="376"/>
      <c r="E479" s="376"/>
      <c r="F479" s="379"/>
      <c r="G479" s="363"/>
      <c r="H479" s="153" t="s">
        <v>9</v>
      </c>
      <c r="I479" s="156">
        <v>45076</v>
      </c>
      <c r="J479" s="153" t="s">
        <v>10</v>
      </c>
      <c r="K479" s="157" t="s">
        <v>875</v>
      </c>
    </row>
    <row r="480" spans="1:11" ht="25.5">
      <c r="A480" s="370"/>
      <c r="B480" s="373"/>
      <c r="C480" s="373"/>
      <c r="D480" s="376"/>
      <c r="E480" s="376"/>
      <c r="F480" s="380"/>
      <c r="G480" s="364"/>
      <c r="H480" s="157" t="s">
        <v>11</v>
      </c>
      <c r="I480" s="158">
        <v>45078</v>
      </c>
      <c r="J480" s="362" t="s">
        <v>12</v>
      </c>
      <c r="K480" s="357" t="s">
        <v>876</v>
      </c>
    </row>
    <row r="481" spans="1:11">
      <c r="A481" s="370"/>
      <c r="B481" s="373"/>
      <c r="C481" s="373"/>
      <c r="D481" s="376"/>
      <c r="E481" s="376"/>
      <c r="F481" s="153" t="s">
        <v>8</v>
      </c>
      <c r="G481" s="154">
        <v>325066</v>
      </c>
      <c r="H481" s="153" t="s">
        <v>13</v>
      </c>
      <c r="I481" s="156">
        <v>45079</v>
      </c>
      <c r="J481" s="364"/>
      <c r="K481" s="359"/>
    </row>
    <row r="482" spans="1:11">
      <c r="A482" s="371"/>
      <c r="B482" s="374"/>
      <c r="C482" s="374"/>
      <c r="D482" s="377"/>
      <c r="E482" s="377"/>
      <c r="F482" s="153"/>
      <c r="G482" s="153"/>
      <c r="H482" s="153" t="s">
        <v>15</v>
      </c>
      <c r="I482" s="159" t="s">
        <v>25</v>
      </c>
      <c r="J482" s="153" t="s">
        <v>14</v>
      </c>
      <c r="K482" s="160">
        <v>45128</v>
      </c>
    </row>
    <row r="483" spans="1:11" ht="25.5">
      <c r="A483" s="365" t="s">
        <v>20</v>
      </c>
      <c r="B483" s="366">
        <v>58000</v>
      </c>
      <c r="C483" s="366">
        <v>58000</v>
      </c>
      <c r="D483" s="367">
        <v>1</v>
      </c>
      <c r="E483" s="367" t="s">
        <v>295</v>
      </c>
      <c r="F483" s="368" t="s">
        <v>5</v>
      </c>
      <c r="G483" s="365" t="s">
        <v>877</v>
      </c>
      <c r="H483" s="162" t="s">
        <v>6</v>
      </c>
      <c r="I483" s="161" t="s">
        <v>878</v>
      </c>
      <c r="J483" s="162" t="s">
        <v>7</v>
      </c>
      <c r="K483" s="163" t="s">
        <v>879</v>
      </c>
    </row>
    <row r="484" spans="1:11" ht="25.5">
      <c r="A484" s="365"/>
      <c r="B484" s="366"/>
      <c r="C484" s="366"/>
      <c r="D484" s="367"/>
      <c r="E484" s="367"/>
      <c r="F484" s="368"/>
      <c r="G484" s="365"/>
      <c r="H484" s="162" t="s">
        <v>9</v>
      </c>
      <c r="I484" s="164">
        <v>45062</v>
      </c>
      <c r="J484" s="162" t="s">
        <v>10</v>
      </c>
      <c r="K484" s="165" t="s">
        <v>880</v>
      </c>
    </row>
    <row r="485" spans="1:11" ht="25.5">
      <c r="A485" s="365"/>
      <c r="B485" s="366"/>
      <c r="C485" s="366"/>
      <c r="D485" s="367"/>
      <c r="E485" s="367"/>
      <c r="F485" s="368"/>
      <c r="G485" s="365"/>
      <c r="H485" s="165" t="s">
        <v>11</v>
      </c>
      <c r="I485" s="166" t="s">
        <v>881</v>
      </c>
      <c r="J485" s="398" t="s">
        <v>12</v>
      </c>
      <c r="K485" s="398" t="s">
        <v>882</v>
      </c>
    </row>
    <row r="486" spans="1:11">
      <c r="A486" s="365"/>
      <c r="B486" s="366"/>
      <c r="C486" s="366"/>
      <c r="D486" s="367"/>
      <c r="E486" s="367"/>
      <c r="F486" s="162" t="s">
        <v>8</v>
      </c>
      <c r="G486" s="77">
        <v>68785925</v>
      </c>
      <c r="H486" s="162" t="s">
        <v>13</v>
      </c>
      <c r="I486" s="164"/>
      <c r="J486" s="398"/>
      <c r="K486" s="398"/>
    </row>
    <row r="487" spans="1:11" ht="25.5">
      <c r="A487" s="365"/>
      <c r="B487" s="366"/>
      <c r="C487" s="366"/>
      <c r="D487" s="367"/>
      <c r="E487" s="367"/>
      <c r="F487" s="162"/>
      <c r="G487" s="162"/>
      <c r="H487" s="162" t="s">
        <v>15</v>
      </c>
      <c r="I487" s="161" t="s">
        <v>592</v>
      </c>
      <c r="J487" s="162" t="s">
        <v>14</v>
      </c>
      <c r="K487" s="167">
        <v>45125</v>
      </c>
    </row>
    <row r="488" spans="1:11">
      <c r="A488" s="399" t="s">
        <v>20</v>
      </c>
      <c r="B488" s="400">
        <v>86751</v>
      </c>
      <c r="C488" s="400">
        <v>86751</v>
      </c>
      <c r="D488" s="401">
        <v>1</v>
      </c>
      <c r="E488" s="401">
        <v>121</v>
      </c>
      <c r="F488" s="402" t="s">
        <v>5</v>
      </c>
      <c r="G488" s="399" t="s">
        <v>883</v>
      </c>
      <c r="H488" s="169" t="s">
        <v>6</v>
      </c>
      <c r="I488" s="69">
        <v>20483058</v>
      </c>
      <c r="J488" s="169" t="s">
        <v>7</v>
      </c>
      <c r="K488" s="170" t="s">
        <v>884</v>
      </c>
    </row>
    <row r="489" spans="1:11">
      <c r="A489" s="399"/>
      <c r="B489" s="400"/>
      <c r="C489" s="400"/>
      <c r="D489" s="401"/>
      <c r="E489" s="401"/>
      <c r="F489" s="402"/>
      <c r="G489" s="399"/>
      <c r="H489" s="169" t="s">
        <v>9</v>
      </c>
      <c r="I489" s="78">
        <v>45099</v>
      </c>
      <c r="J489" s="169" t="s">
        <v>10</v>
      </c>
      <c r="K489" s="171" t="s">
        <v>638</v>
      </c>
    </row>
    <row r="490" spans="1:11" ht="28.5">
      <c r="A490" s="399"/>
      <c r="B490" s="400"/>
      <c r="C490" s="400"/>
      <c r="D490" s="401"/>
      <c r="E490" s="401"/>
      <c r="F490" s="402"/>
      <c r="G490" s="399"/>
      <c r="H490" s="171" t="s">
        <v>11</v>
      </c>
      <c r="I490" s="72" t="s">
        <v>885</v>
      </c>
      <c r="J490" s="403" t="s">
        <v>12</v>
      </c>
      <c r="K490" s="382" t="s">
        <v>886</v>
      </c>
    </row>
    <row r="491" spans="1:11">
      <c r="A491" s="399"/>
      <c r="B491" s="400"/>
      <c r="C491" s="400"/>
      <c r="D491" s="401"/>
      <c r="E491" s="401"/>
      <c r="F491" s="169" t="s">
        <v>8</v>
      </c>
      <c r="G491" s="69">
        <v>1536052</v>
      </c>
      <c r="H491" s="169" t="s">
        <v>13</v>
      </c>
      <c r="I491" s="78">
        <v>45105</v>
      </c>
      <c r="J491" s="403"/>
      <c r="K491" s="382"/>
    </row>
    <row r="492" spans="1:11">
      <c r="A492" s="399"/>
      <c r="B492" s="400"/>
      <c r="C492" s="400"/>
      <c r="D492" s="401"/>
      <c r="E492" s="401"/>
      <c r="F492" s="169"/>
      <c r="G492" s="169"/>
      <c r="H492" s="169" t="s">
        <v>15</v>
      </c>
      <c r="I492" s="168" t="s">
        <v>25</v>
      </c>
      <c r="J492" s="169" t="s">
        <v>14</v>
      </c>
      <c r="K492" s="172" t="s">
        <v>887</v>
      </c>
    </row>
    <row r="493" spans="1:11">
      <c r="A493" s="383" t="s">
        <v>20</v>
      </c>
      <c r="B493" s="386">
        <v>84500</v>
      </c>
      <c r="C493" s="386">
        <v>84500</v>
      </c>
      <c r="D493" s="389">
        <v>1</v>
      </c>
      <c r="E493" s="389">
        <v>328</v>
      </c>
      <c r="F493" s="392" t="s">
        <v>5</v>
      </c>
      <c r="G493" s="395" t="s">
        <v>888</v>
      </c>
      <c r="H493" s="162" t="s">
        <v>6</v>
      </c>
      <c r="I493" s="77">
        <v>20480121</v>
      </c>
      <c r="J493" s="162" t="s">
        <v>7</v>
      </c>
      <c r="K493" s="163" t="s">
        <v>889</v>
      </c>
    </row>
    <row r="494" spans="1:11">
      <c r="A494" s="384"/>
      <c r="B494" s="387"/>
      <c r="C494" s="387"/>
      <c r="D494" s="390"/>
      <c r="E494" s="390"/>
      <c r="F494" s="393"/>
      <c r="G494" s="396"/>
      <c r="H494" s="162" t="s">
        <v>9</v>
      </c>
      <c r="I494" s="164">
        <v>45098</v>
      </c>
      <c r="J494" s="162" t="s">
        <v>10</v>
      </c>
      <c r="K494" s="165" t="s">
        <v>638</v>
      </c>
    </row>
    <row r="495" spans="1:11" ht="25.5">
      <c r="A495" s="384"/>
      <c r="B495" s="387"/>
      <c r="C495" s="387"/>
      <c r="D495" s="390"/>
      <c r="E495" s="390"/>
      <c r="F495" s="394"/>
      <c r="G495" s="397"/>
      <c r="H495" s="165" t="s">
        <v>11</v>
      </c>
      <c r="I495" s="166">
        <v>45103</v>
      </c>
      <c r="J495" s="395" t="s">
        <v>12</v>
      </c>
      <c r="K495" s="395" t="s">
        <v>890</v>
      </c>
    </row>
    <row r="496" spans="1:11">
      <c r="A496" s="384"/>
      <c r="B496" s="387"/>
      <c r="C496" s="387"/>
      <c r="D496" s="390"/>
      <c r="E496" s="390"/>
      <c r="F496" s="162" t="s">
        <v>8</v>
      </c>
      <c r="G496" s="77">
        <v>81156797</v>
      </c>
      <c r="H496" s="162" t="s">
        <v>13</v>
      </c>
      <c r="I496" s="164">
        <v>45113</v>
      </c>
      <c r="J496" s="397"/>
      <c r="K496" s="397"/>
    </row>
    <row r="497" spans="1:11">
      <c r="A497" s="385"/>
      <c r="B497" s="388"/>
      <c r="C497" s="388"/>
      <c r="D497" s="391"/>
      <c r="E497" s="391"/>
      <c r="F497" s="162"/>
      <c r="G497" s="162"/>
      <c r="H497" s="162" t="s">
        <v>15</v>
      </c>
      <c r="I497" s="161" t="s">
        <v>25</v>
      </c>
      <c r="J497" s="162" t="s">
        <v>14</v>
      </c>
      <c r="K497" s="163" t="s">
        <v>891</v>
      </c>
    </row>
    <row r="498" spans="1:11">
      <c r="A498" s="399" t="s">
        <v>20</v>
      </c>
      <c r="B498" s="400">
        <v>84500</v>
      </c>
      <c r="C498" s="400">
        <v>84500</v>
      </c>
      <c r="D498" s="401">
        <v>1</v>
      </c>
      <c r="E498" s="401">
        <v>328</v>
      </c>
      <c r="F498" s="402" t="s">
        <v>5</v>
      </c>
      <c r="G498" s="399" t="s">
        <v>888</v>
      </c>
      <c r="H498" s="169" t="s">
        <v>6</v>
      </c>
      <c r="I498" s="173">
        <v>20480121</v>
      </c>
      <c r="J498" s="169" t="s">
        <v>7</v>
      </c>
      <c r="K498" s="170" t="s">
        <v>892</v>
      </c>
    </row>
    <row r="499" spans="1:11">
      <c r="A499" s="399"/>
      <c r="B499" s="400"/>
      <c r="C499" s="400"/>
      <c r="D499" s="401"/>
      <c r="E499" s="401"/>
      <c r="F499" s="402"/>
      <c r="G499" s="399"/>
      <c r="H499" s="169" t="s">
        <v>9</v>
      </c>
      <c r="I499" s="174">
        <v>45098</v>
      </c>
      <c r="J499" s="169" t="s">
        <v>10</v>
      </c>
      <c r="K499" s="171" t="s">
        <v>638</v>
      </c>
    </row>
    <row r="500" spans="1:11" ht="25.5">
      <c r="A500" s="399"/>
      <c r="B500" s="400"/>
      <c r="C500" s="400"/>
      <c r="D500" s="401"/>
      <c r="E500" s="401"/>
      <c r="F500" s="402"/>
      <c r="G500" s="399"/>
      <c r="H500" s="171" t="s">
        <v>11</v>
      </c>
      <c r="I500" s="175">
        <v>45103</v>
      </c>
      <c r="J500" s="403" t="s">
        <v>12</v>
      </c>
      <c r="K500" s="403" t="s">
        <v>890</v>
      </c>
    </row>
    <row r="501" spans="1:11">
      <c r="A501" s="399"/>
      <c r="B501" s="400"/>
      <c r="C501" s="400"/>
      <c r="D501" s="401"/>
      <c r="E501" s="401"/>
      <c r="F501" s="169" t="s">
        <v>8</v>
      </c>
      <c r="G501" s="173">
        <v>81156797</v>
      </c>
      <c r="H501" s="169" t="s">
        <v>13</v>
      </c>
      <c r="I501" s="174">
        <v>45113</v>
      </c>
      <c r="J501" s="403"/>
      <c r="K501" s="403"/>
    </row>
    <row r="502" spans="1:11">
      <c r="A502" s="399"/>
      <c r="B502" s="400"/>
      <c r="C502" s="400"/>
      <c r="D502" s="401"/>
      <c r="E502" s="401"/>
      <c r="F502" s="169"/>
      <c r="G502" s="169"/>
      <c r="H502" s="169" t="s">
        <v>15</v>
      </c>
      <c r="I502" s="168" t="s">
        <v>25</v>
      </c>
      <c r="J502" s="169" t="s">
        <v>14</v>
      </c>
      <c r="K502" s="172">
        <v>45120</v>
      </c>
    </row>
    <row r="503" spans="1:11">
      <c r="A503" s="365" t="s">
        <v>20</v>
      </c>
      <c r="B503" s="366">
        <v>51920</v>
      </c>
      <c r="C503" s="366">
        <v>51920</v>
      </c>
      <c r="D503" s="367">
        <v>1</v>
      </c>
      <c r="E503" s="367">
        <v>322</v>
      </c>
      <c r="F503" s="368" t="s">
        <v>5</v>
      </c>
      <c r="G503" s="365" t="s">
        <v>893</v>
      </c>
      <c r="H503" s="162" t="s">
        <v>6</v>
      </c>
      <c r="I503" s="62">
        <v>20499361</v>
      </c>
      <c r="J503" s="162" t="s">
        <v>7</v>
      </c>
      <c r="K503" s="163" t="s">
        <v>894</v>
      </c>
    </row>
    <row r="504" spans="1:11">
      <c r="A504" s="365"/>
      <c r="B504" s="366"/>
      <c r="C504" s="366"/>
      <c r="D504" s="367"/>
      <c r="E504" s="367"/>
      <c r="F504" s="368"/>
      <c r="G504" s="365"/>
      <c r="H504" s="162" t="s">
        <v>9</v>
      </c>
      <c r="I504" s="67">
        <v>45103</v>
      </c>
      <c r="J504" s="162" t="s">
        <v>10</v>
      </c>
      <c r="K504" s="165" t="s">
        <v>638</v>
      </c>
    </row>
    <row r="505" spans="1:11" ht="25.5">
      <c r="A505" s="365"/>
      <c r="B505" s="366"/>
      <c r="C505" s="366"/>
      <c r="D505" s="367"/>
      <c r="E505" s="367"/>
      <c r="F505" s="368"/>
      <c r="G505" s="365"/>
      <c r="H505" s="165" t="s">
        <v>11</v>
      </c>
      <c r="I505" s="65">
        <v>45106</v>
      </c>
      <c r="J505" s="398" t="s">
        <v>12</v>
      </c>
      <c r="K505" s="398" t="s">
        <v>895</v>
      </c>
    </row>
    <row r="506" spans="1:11">
      <c r="A506" s="365"/>
      <c r="B506" s="366"/>
      <c r="C506" s="366"/>
      <c r="D506" s="367"/>
      <c r="E506" s="367"/>
      <c r="F506" s="162" t="s">
        <v>8</v>
      </c>
      <c r="G506" s="176">
        <v>92062237</v>
      </c>
      <c r="H506" s="162" t="s">
        <v>13</v>
      </c>
      <c r="I506" s="67">
        <v>45111</v>
      </c>
      <c r="J506" s="398"/>
      <c r="K506" s="398"/>
    </row>
    <row r="507" spans="1:11">
      <c r="A507" s="365"/>
      <c r="B507" s="366"/>
      <c r="C507" s="366"/>
      <c r="D507" s="367"/>
      <c r="E507" s="367"/>
      <c r="F507" s="162"/>
      <c r="G507" s="162"/>
      <c r="H507" s="162" t="s">
        <v>15</v>
      </c>
      <c r="I507" s="161" t="s">
        <v>25</v>
      </c>
      <c r="J507" s="162" t="s">
        <v>14</v>
      </c>
      <c r="K507" s="67">
        <v>45120</v>
      </c>
    </row>
    <row r="508" spans="1:11">
      <c r="A508" s="399" t="s">
        <v>20</v>
      </c>
      <c r="B508" s="400">
        <v>46675</v>
      </c>
      <c r="C508" s="400">
        <v>46675</v>
      </c>
      <c r="D508" s="401">
        <v>1</v>
      </c>
      <c r="E508" s="401">
        <v>141</v>
      </c>
      <c r="F508" s="402" t="s">
        <v>5</v>
      </c>
      <c r="G508" s="399" t="s">
        <v>896</v>
      </c>
      <c r="H508" s="169" t="s">
        <v>6</v>
      </c>
      <c r="I508" s="69">
        <v>20519354</v>
      </c>
      <c r="J508" s="169" t="s">
        <v>7</v>
      </c>
      <c r="K508" s="170" t="s">
        <v>897</v>
      </c>
    </row>
    <row r="509" spans="1:11">
      <c r="A509" s="399"/>
      <c r="B509" s="400"/>
      <c r="C509" s="400"/>
      <c r="D509" s="401"/>
      <c r="E509" s="401"/>
      <c r="F509" s="402"/>
      <c r="G509" s="399"/>
      <c r="H509" s="169" t="s">
        <v>9</v>
      </c>
      <c r="I509" s="78">
        <v>45105</v>
      </c>
      <c r="J509" s="169" t="s">
        <v>10</v>
      </c>
      <c r="K509" s="171" t="s">
        <v>638</v>
      </c>
    </row>
    <row r="510" spans="1:11" ht="25.5">
      <c r="A510" s="399"/>
      <c r="B510" s="400"/>
      <c r="C510" s="400"/>
      <c r="D510" s="401"/>
      <c r="E510" s="401"/>
      <c r="F510" s="402"/>
      <c r="G510" s="399"/>
      <c r="H510" s="171" t="s">
        <v>11</v>
      </c>
      <c r="I510" s="72">
        <v>45111</v>
      </c>
      <c r="J510" s="403" t="s">
        <v>12</v>
      </c>
      <c r="K510" s="382" t="s">
        <v>898</v>
      </c>
    </row>
    <row r="511" spans="1:11">
      <c r="A511" s="399"/>
      <c r="B511" s="400"/>
      <c r="C511" s="400"/>
      <c r="D511" s="401"/>
      <c r="E511" s="401"/>
      <c r="F511" s="169" t="s">
        <v>8</v>
      </c>
      <c r="G511" s="69">
        <v>16900979</v>
      </c>
      <c r="H511" s="169" t="s">
        <v>13</v>
      </c>
      <c r="I511" s="78">
        <v>45112</v>
      </c>
      <c r="J511" s="403"/>
      <c r="K511" s="382"/>
    </row>
    <row r="512" spans="1:11">
      <c r="A512" s="399"/>
      <c r="B512" s="400"/>
      <c r="C512" s="400"/>
      <c r="D512" s="401"/>
      <c r="E512" s="401"/>
      <c r="F512" s="169"/>
      <c r="G512" s="169"/>
      <c r="H512" s="169" t="s">
        <v>15</v>
      </c>
      <c r="I512" s="168" t="s">
        <v>25</v>
      </c>
      <c r="J512" s="169" t="s">
        <v>14</v>
      </c>
      <c r="K512" s="70">
        <v>45119</v>
      </c>
    </row>
    <row r="513" spans="1:11">
      <c r="A513" s="365" t="s">
        <v>20</v>
      </c>
      <c r="B513" s="366">
        <v>74999.759999999995</v>
      </c>
      <c r="C513" s="366">
        <v>74999.759999999995</v>
      </c>
      <c r="D513" s="367">
        <v>1</v>
      </c>
      <c r="E513" s="367">
        <v>121</v>
      </c>
      <c r="F513" s="368" t="s">
        <v>5</v>
      </c>
      <c r="G513" s="365" t="s">
        <v>899</v>
      </c>
      <c r="H513" s="162" t="s">
        <v>6</v>
      </c>
      <c r="I513" s="62">
        <v>20567243</v>
      </c>
      <c r="J513" s="162" t="s">
        <v>7</v>
      </c>
      <c r="K513" s="163" t="s">
        <v>900</v>
      </c>
    </row>
    <row r="514" spans="1:11">
      <c r="A514" s="365"/>
      <c r="B514" s="366"/>
      <c r="C514" s="366"/>
      <c r="D514" s="367"/>
      <c r="E514" s="367"/>
      <c r="F514" s="368"/>
      <c r="G514" s="365"/>
      <c r="H514" s="162" t="s">
        <v>9</v>
      </c>
      <c r="I514" s="67">
        <v>45113</v>
      </c>
      <c r="J514" s="162" t="s">
        <v>10</v>
      </c>
      <c r="K514" s="165" t="s">
        <v>638</v>
      </c>
    </row>
    <row r="515" spans="1:11" ht="25.5">
      <c r="A515" s="365"/>
      <c r="B515" s="366"/>
      <c r="C515" s="366"/>
      <c r="D515" s="367"/>
      <c r="E515" s="367"/>
      <c r="F515" s="368"/>
      <c r="G515" s="365"/>
      <c r="H515" s="165" t="s">
        <v>11</v>
      </c>
      <c r="I515" s="65">
        <v>45117</v>
      </c>
      <c r="J515" s="398" t="s">
        <v>12</v>
      </c>
      <c r="K515" s="404" t="s">
        <v>901</v>
      </c>
    </row>
    <row r="516" spans="1:11">
      <c r="A516" s="365"/>
      <c r="B516" s="366"/>
      <c r="C516" s="366"/>
      <c r="D516" s="367"/>
      <c r="E516" s="367"/>
      <c r="F516" s="162" t="s">
        <v>8</v>
      </c>
      <c r="G516" s="62">
        <v>64854558</v>
      </c>
      <c r="H516" s="162" t="s">
        <v>13</v>
      </c>
      <c r="I516" s="67">
        <v>45119</v>
      </c>
      <c r="J516" s="398"/>
      <c r="K516" s="404"/>
    </row>
    <row r="517" spans="1:11">
      <c r="A517" s="365"/>
      <c r="B517" s="366"/>
      <c r="C517" s="366"/>
      <c r="D517" s="367"/>
      <c r="E517" s="367"/>
      <c r="F517" s="162"/>
      <c r="G517" s="162"/>
      <c r="H517" s="162" t="s">
        <v>15</v>
      </c>
      <c r="I517" s="161" t="s">
        <v>25</v>
      </c>
      <c r="J517" s="162" t="s">
        <v>14</v>
      </c>
      <c r="K517" s="67">
        <v>45127</v>
      </c>
    </row>
    <row r="518" spans="1:11">
      <c r="A518" s="399" t="s">
        <v>20</v>
      </c>
      <c r="B518" s="400">
        <v>33000</v>
      </c>
      <c r="C518" s="400">
        <v>33000</v>
      </c>
      <c r="D518" s="401">
        <v>1</v>
      </c>
      <c r="E518" s="401">
        <v>121</v>
      </c>
      <c r="F518" s="402" t="s">
        <v>5</v>
      </c>
      <c r="G518" s="399" t="s">
        <v>902</v>
      </c>
      <c r="H518" s="169" t="s">
        <v>6</v>
      </c>
      <c r="I518" s="69">
        <v>20517890</v>
      </c>
      <c r="J518" s="169" t="s">
        <v>7</v>
      </c>
      <c r="K518" s="170" t="s">
        <v>903</v>
      </c>
    </row>
    <row r="519" spans="1:11">
      <c r="A519" s="399"/>
      <c r="B519" s="400"/>
      <c r="C519" s="400"/>
      <c r="D519" s="401"/>
      <c r="E519" s="401"/>
      <c r="F519" s="402"/>
      <c r="G519" s="399"/>
      <c r="H519" s="169" t="s">
        <v>9</v>
      </c>
      <c r="I519" s="78">
        <v>45105</v>
      </c>
      <c r="J519" s="169" t="s">
        <v>10</v>
      </c>
      <c r="K519" s="171" t="s">
        <v>638</v>
      </c>
    </row>
    <row r="520" spans="1:11" ht="25.5">
      <c r="A520" s="399"/>
      <c r="B520" s="400"/>
      <c r="C520" s="400"/>
      <c r="D520" s="401"/>
      <c r="E520" s="401"/>
      <c r="F520" s="402"/>
      <c r="G520" s="399"/>
      <c r="H520" s="171" t="s">
        <v>11</v>
      </c>
      <c r="I520" s="72">
        <v>45111</v>
      </c>
      <c r="J520" s="403" t="s">
        <v>12</v>
      </c>
      <c r="K520" s="403" t="s">
        <v>904</v>
      </c>
    </row>
    <row r="521" spans="1:11">
      <c r="A521" s="399"/>
      <c r="B521" s="400"/>
      <c r="C521" s="400"/>
      <c r="D521" s="401"/>
      <c r="E521" s="401"/>
      <c r="F521" s="169" t="s">
        <v>8</v>
      </c>
      <c r="G521" s="69">
        <v>105151238</v>
      </c>
      <c r="H521" s="169" t="s">
        <v>13</v>
      </c>
      <c r="I521" s="78">
        <v>45117</v>
      </c>
      <c r="J521" s="403"/>
      <c r="K521" s="403"/>
    </row>
    <row r="522" spans="1:11">
      <c r="A522" s="399"/>
      <c r="B522" s="400"/>
      <c r="C522" s="400"/>
      <c r="D522" s="401"/>
      <c r="E522" s="401"/>
      <c r="F522" s="169"/>
      <c r="G522" s="169"/>
      <c r="H522" s="169" t="s">
        <v>15</v>
      </c>
      <c r="I522" s="168" t="s">
        <v>25</v>
      </c>
      <c r="J522" s="169" t="s">
        <v>14</v>
      </c>
      <c r="K522" s="78">
        <v>45125</v>
      </c>
    </row>
    <row r="523" spans="1:11">
      <c r="A523" s="365" t="s">
        <v>20</v>
      </c>
      <c r="B523" s="366">
        <v>54818.400000000001</v>
      </c>
      <c r="C523" s="366">
        <v>54818.400000000001</v>
      </c>
      <c r="D523" s="367">
        <v>1</v>
      </c>
      <c r="E523" s="367">
        <v>174</v>
      </c>
      <c r="F523" s="368" t="s">
        <v>5</v>
      </c>
      <c r="G523" s="365" t="s">
        <v>328</v>
      </c>
      <c r="H523" s="162" t="s">
        <v>6</v>
      </c>
      <c r="I523" s="62">
        <v>20499388</v>
      </c>
      <c r="J523" s="162" t="s">
        <v>7</v>
      </c>
      <c r="K523" s="163" t="s">
        <v>905</v>
      </c>
    </row>
    <row r="524" spans="1:11">
      <c r="A524" s="365"/>
      <c r="B524" s="366"/>
      <c r="C524" s="366"/>
      <c r="D524" s="367"/>
      <c r="E524" s="367"/>
      <c r="F524" s="368"/>
      <c r="G524" s="365"/>
      <c r="H524" s="162" t="s">
        <v>9</v>
      </c>
      <c r="I524" s="67">
        <v>45103</v>
      </c>
      <c r="J524" s="162" t="s">
        <v>10</v>
      </c>
      <c r="K524" s="165" t="s">
        <v>638</v>
      </c>
    </row>
    <row r="525" spans="1:11" ht="25.5">
      <c r="A525" s="365"/>
      <c r="B525" s="366"/>
      <c r="C525" s="366"/>
      <c r="D525" s="367"/>
      <c r="E525" s="367"/>
      <c r="F525" s="368"/>
      <c r="G525" s="365"/>
      <c r="H525" s="165" t="s">
        <v>11</v>
      </c>
      <c r="I525" s="65">
        <v>45113</v>
      </c>
      <c r="J525" s="398" t="s">
        <v>12</v>
      </c>
      <c r="K525" s="398" t="s">
        <v>906</v>
      </c>
    </row>
    <row r="526" spans="1:11">
      <c r="A526" s="365"/>
      <c r="B526" s="366"/>
      <c r="C526" s="366"/>
      <c r="D526" s="367"/>
      <c r="E526" s="367"/>
      <c r="F526" s="162" t="s">
        <v>8</v>
      </c>
      <c r="G526" s="62">
        <v>87098237</v>
      </c>
      <c r="H526" s="162" t="s">
        <v>13</v>
      </c>
      <c r="I526" s="67">
        <v>45119</v>
      </c>
      <c r="J526" s="398"/>
      <c r="K526" s="398"/>
    </row>
    <row r="527" spans="1:11">
      <c r="A527" s="365"/>
      <c r="B527" s="366"/>
      <c r="C527" s="366"/>
      <c r="D527" s="367"/>
      <c r="E527" s="367"/>
      <c r="F527" s="162"/>
      <c r="G527" s="162"/>
      <c r="H527" s="162" t="s">
        <v>15</v>
      </c>
      <c r="I527" s="161" t="s">
        <v>25</v>
      </c>
      <c r="J527" s="162" t="s">
        <v>14</v>
      </c>
      <c r="K527" s="67">
        <v>45127</v>
      </c>
    </row>
    <row r="528" spans="1:11">
      <c r="A528" s="399" t="s">
        <v>20</v>
      </c>
      <c r="B528" s="400">
        <v>43750</v>
      </c>
      <c r="C528" s="400">
        <v>43750</v>
      </c>
      <c r="D528" s="401">
        <v>1</v>
      </c>
      <c r="E528" s="401">
        <v>322</v>
      </c>
      <c r="F528" s="402" t="s">
        <v>5</v>
      </c>
      <c r="G528" s="399" t="s">
        <v>893</v>
      </c>
      <c r="H528" s="169" t="s">
        <v>6</v>
      </c>
      <c r="I528" s="69">
        <v>20528426</v>
      </c>
      <c r="J528" s="169" t="s">
        <v>7</v>
      </c>
      <c r="K528" s="170" t="s">
        <v>907</v>
      </c>
    </row>
    <row r="529" spans="1:11">
      <c r="A529" s="399"/>
      <c r="B529" s="400"/>
      <c r="C529" s="400"/>
      <c r="D529" s="401"/>
      <c r="E529" s="401"/>
      <c r="F529" s="402"/>
      <c r="G529" s="399"/>
      <c r="H529" s="169" t="s">
        <v>9</v>
      </c>
      <c r="I529" s="78">
        <v>45106</v>
      </c>
      <c r="J529" s="169" t="s">
        <v>10</v>
      </c>
      <c r="K529" s="171" t="s">
        <v>638</v>
      </c>
    </row>
    <row r="530" spans="1:11" ht="25.5">
      <c r="A530" s="399"/>
      <c r="B530" s="400"/>
      <c r="C530" s="400"/>
      <c r="D530" s="401"/>
      <c r="E530" s="401"/>
      <c r="F530" s="402"/>
      <c r="G530" s="399"/>
      <c r="H530" s="171" t="s">
        <v>11</v>
      </c>
      <c r="I530" s="72">
        <v>45112</v>
      </c>
      <c r="J530" s="403" t="s">
        <v>12</v>
      </c>
      <c r="K530" s="403" t="s">
        <v>908</v>
      </c>
    </row>
    <row r="531" spans="1:11">
      <c r="A531" s="399"/>
      <c r="B531" s="400"/>
      <c r="C531" s="400"/>
      <c r="D531" s="401"/>
      <c r="E531" s="401"/>
      <c r="F531" s="169" t="s">
        <v>8</v>
      </c>
      <c r="G531" s="69">
        <v>92062237</v>
      </c>
      <c r="H531" s="169" t="s">
        <v>13</v>
      </c>
      <c r="I531" s="78">
        <v>45119</v>
      </c>
      <c r="J531" s="403"/>
      <c r="K531" s="403"/>
    </row>
    <row r="532" spans="1:11">
      <c r="A532" s="399"/>
      <c r="B532" s="400"/>
      <c r="C532" s="400"/>
      <c r="D532" s="401"/>
      <c r="E532" s="401"/>
      <c r="F532" s="169"/>
      <c r="G532" s="169"/>
      <c r="H532" s="169" t="s">
        <v>15</v>
      </c>
      <c r="I532" s="168" t="s">
        <v>25</v>
      </c>
      <c r="J532" s="169" t="s">
        <v>14</v>
      </c>
      <c r="K532" s="78">
        <v>45127</v>
      </c>
    </row>
    <row r="533" spans="1:11">
      <c r="A533" s="365" t="s">
        <v>20</v>
      </c>
      <c r="B533" s="366">
        <v>54812.5</v>
      </c>
      <c r="C533" s="366">
        <v>54812.5</v>
      </c>
      <c r="D533" s="367">
        <v>1</v>
      </c>
      <c r="E533" s="367">
        <v>196</v>
      </c>
      <c r="F533" s="368" t="s">
        <v>5</v>
      </c>
      <c r="G533" s="365" t="s">
        <v>909</v>
      </c>
      <c r="H533" s="162" t="s">
        <v>6</v>
      </c>
      <c r="I533" s="62">
        <v>20561040</v>
      </c>
      <c r="J533" s="162" t="s">
        <v>7</v>
      </c>
      <c r="K533" s="163" t="s">
        <v>910</v>
      </c>
    </row>
    <row r="534" spans="1:11">
      <c r="A534" s="365"/>
      <c r="B534" s="366"/>
      <c r="C534" s="366"/>
      <c r="D534" s="367"/>
      <c r="E534" s="367"/>
      <c r="F534" s="368"/>
      <c r="G534" s="365"/>
      <c r="H534" s="162" t="s">
        <v>9</v>
      </c>
      <c r="I534" s="67">
        <v>45112</v>
      </c>
      <c r="J534" s="162" t="s">
        <v>10</v>
      </c>
      <c r="K534" s="165" t="s">
        <v>638</v>
      </c>
    </row>
    <row r="535" spans="1:11" ht="25.5">
      <c r="A535" s="365"/>
      <c r="B535" s="366"/>
      <c r="C535" s="366"/>
      <c r="D535" s="367"/>
      <c r="E535" s="367"/>
      <c r="F535" s="368"/>
      <c r="G535" s="365"/>
      <c r="H535" s="165" t="s">
        <v>11</v>
      </c>
      <c r="I535" s="65">
        <v>45117</v>
      </c>
      <c r="J535" s="398" t="s">
        <v>12</v>
      </c>
      <c r="K535" s="404" t="s">
        <v>911</v>
      </c>
    </row>
    <row r="536" spans="1:11">
      <c r="A536" s="365"/>
      <c r="B536" s="366"/>
      <c r="C536" s="366"/>
      <c r="D536" s="367"/>
      <c r="E536" s="367"/>
      <c r="F536" s="162" t="s">
        <v>8</v>
      </c>
      <c r="G536" s="62">
        <v>33507031</v>
      </c>
      <c r="H536" s="162" t="s">
        <v>13</v>
      </c>
      <c r="I536" s="67">
        <v>45119</v>
      </c>
      <c r="J536" s="398"/>
      <c r="K536" s="404"/>
    </row>
    <row r="537" spans="1:11">
      <c r="A537" s="365"/>
      <c r="B537" s="366"/>
      <c r="C537" s="366"/>
      <c r="D537" s="367"/>
      <c r="E537" s="367"/>
      <c r="F537" s="162"/>
      <c r="G537" s="162"/>
      <c r="H537" s="162" t="s">
        <v>15</v>
      </c>
      <c r="I537" s="161" t="s">
        <v>25</v>
      </c>
      <c r="J537" s="162" t="s">
        <v>14</v>
      </c>
      <c r="K537" s="67">
        <v>45135</v>
      </c>
    </row>
    <row r="538" spans="1:11">
      <c r="A538" s="399" t="s">
        <v>20</v>
      </c>
      <c r="B538" s="400">
        <v>49255.08</v>
      </c>
      <c r="C538" s="400">
        <v>49255.08</v>
      </c>
      <c r="D538" s="401">
        <v>1</v>
      </c>
      <c r="E538" s="401">
        <v>322</v>
      </c>
      <c r="F538" s="402" t="s">
        <v>5</v>
      </c>
      <c r="G538" s="399" t="s">
        <v>912</v>
      </c>
      <c r="H538" s="169" t="s">
        <v>6</v>
      </c>
      <c r="I538" s="69">
        <v>20527934</v>
      </c>
      <c r="J538" s="169" t="s">
        <v>7</v>
      </c>
      <c r="K538" s="170" t="s">
        <v>913</v>
      </c>
    </row>
    <row r="539" spans="1:11">
      <c r="A539" s="399"/>
      <c r="B539" s="400"/>
      <c r="C539" s="400"/>
      <c r="D539" s="401"/>
      <c r="E539" s="401"/>
      <c r="F539" s="402"/>
      <c r="G539" s="399"/>
      <c r="H539" s="169" t="s">
        <v>9</v>
      </c>
      <c r="I539" s="78">
        <v>45106</v>
      </c>
      <c r="J539" s="169" t="s">
        <v>10</v>
      </c>
      <c r="K539" s="171" t="s">
        <v>638</v>
      </c>
    </row>
    <row r="540" spans="1:11" ht="25.5">
      <c r="A540" s="399"/>
      <c r="B540" s="400"/>
      <c r="C540" s="400"/>
      <c r="D540" s="401"/>
      <c r="E540" s="401"/>
      <c r="F540" s="402"/>
      <c r="G540" s="399"/>
      <c r="H540" s="171" t="s">
        <v>11</v>
      </c>
      <c r="I540" s="72">
        <v>45112</v>
      </c>
      <c r="J540" s="403" t="s">
        <v>12</v>
      </c>
      <c r="K540" s="403" t="s">
        <v>914</v>
      </c>
    </row>
    <row r="541" spans="1:11">
      <c r="A541" s="399"/>
      <c r="B541" s="400"/>
      <c r="C541" s="400"/>
      <c r="D541" s="401"/>
      <c r="E541" s="401"/>
      <c r="F541" s="169" t="s">
        <v>8</v>
      </c>
      <c r="G541" s="69">
        <v>29010438</v>
      </c>
      <c r="H541" s="169" t="s">
        <v>13</v>
      </c>
      <c r="I541" s="78">
        <v>45119</v>
      </c>
      <c r="J541" s="403"/>
      <c r="K541" s="403"/>
    </row>
    <row r="542" spans="1:11">
      <c r="A542" s="399"/>
      <c r="B542" s="400"/>
      <c r="C542" s="400"/>
      <c r="D542" s="401"/>
      <c r="E542" s="401"/>
      <c r="F542" s="169"/>
      <c r="G542" s="169"/>
      <c r="H542" s="169" t="s">
        <v>15</v>
      </c>
      <c r="I542" s="168" t="s">
        <v>25</v>
      </c>
      <c r="J542" s="169" t="s">
        <v>14</v>
      </c>
      <c r="K542" s="78">
        <v>45128</v>
      </c>
    </row>
    <row r="543" spans="1:11">
      <c r="A543" s="365" t="s">
        <v>20</v>
      </c>
      <c r="B543" s="366">
        <v>90000</v>
      </c>
      <c r="C543" s="366">
        <v>90000</v>
      </c>
      <c r="D543" s="367">
        <v>1</v>
      </c>
      <c r="E543" s="367">
        <v>121</v>
      </c>
      <c r="F543" s="368" t="s">
        <v>5</v>
      </c>
      <c r="G543" s="365" t="s">
        <v>820</v>
      </c>
      <c r="H543" s="162" t="s">
        <v>6</v>
      </c>
      <c r="I543" s="62">
        <v>20608411</v>
      </c>
      <c r="J543" s="162" t="s">
        <v>7</v>
      </c>
      <c r="K543" s="163" t="s">
        <v>915</v>
      </c>
    </row>
    <row r="544" spans="1:11">
      <c r="A544" s="365"/>
      <c r="B544" s="366"/>
      <c r="C544" s="366"/>
      <c r="D544" s="367"/>
      <c r="E544" s="367"/>
      <c r="F544" s="368"/>
      <c r="G544" s="365"/>
      <c r="H544" s="162" t="s">
        <v>9</v>
      </c>
      <c r="I544" s="67">
        <v>45119</v>
      </c>
      <c r="J544" s="162" t="s">
        <v>10</v>
      </c>
      <c r="K544" s="165" t="s">
        <v>638</v>
      </c>
    </row>
    <row r="545" spans="1:11" ht="25.5">
      <c r="A545" s="365"/>
      <c r="B545" s="366"/>
      <c r="C545" s="366"/>
      <c r="D545" s="367"/>
      <c r="E545" s="367"/>
      <c r="F545" s="368"/>
      <c r="G545" s="365"/>
      <c r="H545" s="165" t="s">
        <v>11</v>
      </c>
      <c r="I545" s="65">
        <v>45121</v>
      </c>
      <c r="J545" s="398" t="s">
        <v>12</v>
      </c>
      <c r="K545" s="404" t="s">
        <v>916</v>
      </c>
    </row>
    <row r="546" spans="1:11">
      <c r="A546" s="365"/>
      <c r="B546" s="366"/>
      <c r="C546" s="366"/>
      <c r="D546" s="367"/>
      <c r="E546" s="367"/>
      <c r="F546" s="162" t="s">
        <v>8</v>
      </c>
      <c r="G546" s="62">
        <v>58949674</v>
      </c>
      <c r="H546" s="162" t="s">
        <v>13</v>
      </c>
      <c r="I546" s="67">
        <v>45126</v>
      </c>
      <c r="J546" s="398"/>
      <c r="K546" s="404"/>
    </row>
    <row r="547" spans="1:11">
      <c r="A547" s="365"/>
      <c r="B547" s="366"/>
      <c r="C547" s="366"/>
      <c r="D547" s="367"/>
      <c r="E547" s="367"/>
      <c r="F547" s="162"/>
      <c r="G547" s="162"/>
      <c r="H547" s="162" t="s">
        <v>15</v>
      </c>
      <c r="I547" s="161" t="s">
        <v>25</v>
      </c>
      <c r="J547" s="162" t="s">
        <v>14</v>
      </c>
      <c r="K547" s="67">
        <v>45133</v>
      </c>
    </row>
    <row r="548" spans="1:11">
      <c r="A548" s="399" t="s">
        <v>20</v>
      </c>
      <c r="B548" s="400">
        <v>77330</v>
      </c>
      <c r="C548" s="400">
        <v>77330</v>
      </c>
      <c r="D548" s="401">
        <v>1</v>
      </c>
      <c r="E548" s="401">
        <v>174</v>
      </c>
      <c r="F548" s="402" t="s">
        <v>5</v>
      </c>
      <c r="G548" s="399" t="s">
        <v>328</v>
      </c>
      <c r="H548" s="169" t="s">
        <v>6</v>
      </c>
      <c r="I548" s="69">
        <v>20624514</v>
      </c>
      <c r="J548" s="169" t="s">
        <v>7</v>
      </c>
      <c r="K548" s="170" t="s">
        <v>917</v>
      </c>
    </row>
    <row r="549" spans="1:11">
      <c r="A549" s="399"/>
      <c r="B549" s="400"/>
      <c r="C549" s="400"/>
      <c r="D549" s="401"/>
      <c r="E549" s="401"/>
      <c r="F549" s="402"/>
      <c r="G549" s="399"/>
      <c r="H549" s="169" t="s">
        <v>9</v>
      </c>
      <c r="I549" s="78">
        <v>45119</v>
      </c>
      <c r="J549" s="169" t="s">
        <v>10</v>
      </c>
      <c r="K549" s="171" t="s">
        <v>638</v>
      </c>
    </row>
    <row r="550" spans="1:11" ht="25.5">
      <c r="A550" s="399"/>
      <c r="B550" s="400"/>
      <c r="C550" s="400"/>
      <c r="D550" s="401"/>
      <c r="E550" s="401"/>
      <c r="F550" s="402"/>
      <c r="G550" s="399"/>
      <c r="H550" s="171" t="s">
        <v>11</v>
      </c>
      <c r="I550" s="72" t="s">
        <v>918</v>
      </c>
      <c r="J550" s="403" t="s">
        <v>12</v>
      </c>
      <c r="K550" s="382" t="s">
        <v>919</v>
      </c>
    </row>
    <row r="551" spans="1:11">
      <c r="A551" s="399"/>
      <c r="B551" s="400"/>
      <c r="C551" s="400"/>
      <c r="D551" s="401"/>
      <c r="E551" s="401"/>
      <c r="F551" s="169" t="s">
        <v>8</v>
      </c>
      <c r="G551" s="69">
        <v>87098237</v>
      </c>
      <c r="H551" s="169" t="s">
        <v>13</v>
      </c>
      <c r="I551" s="78">
        <v>45128</v>
      </c>
      <c r="J551" s="403"/>
      <c r="K551" s="382"/>
    </row>
    <row r="552" spans="1:11" ht="15.75" thickBot="1">
      <c r="A552" s="399"/>
      <c r="B552" s="400"/>
      <c r="C552" s="400"/>
      <c r="D552" s="401"/>
      <c r="E552" s="401"/>
      <c r="F552" s="169"/>
      <c r="G552" s="169"/>
      <c r="H552" s="169" t="s">
        <v>15</v>
      </c>
      <c r="I552" s="168" t="s">
        <v>25</v>
      </c>
      <c r="J552" s="169" t="s">
        <v>14</v>
      </c>
      <c r="K552" s="78">
        <v>45133</v>
      </c>
    </row>
    <row r="553" spans="1:11" ht="25.5" thickBot="1">
      <c r="A553" s="262" t="s">
        <v>1007</v>
      </c>
      <c r="B553" s="263"/>
      <c r="C553" s="263"/>
      <c r="D553" s="263"/>
      <c r="E553" s="263"/>
      <c r="F553" s="263"/>
      <c r="G553" s="263"/>
      <c r="H553" s="263"/>
      <c r="I553" s="263"/>
      <c r="J553" s="263"/>
      <c r="K553" s="264"/>
    </row>
    <row r="554" spans="1:11">
      <c r="A554" s="365" t="s">
        <v>20</v>
      </c>
      <c r="B554" s="366">
        <v>64000</v>
      </c>
      <c r="C554" s="366">
        <v>64000</v>
      </c>
      <c r="D554" s="367">
        <v>1</v>
      </c>
      <c r="E554" s="367" t="s">
        <v>920</v>
      </c>
      <c r="F554" s="368" t="s">
        <v>5</v>
      </c>
      <c r="G554" s="365" t="s">
        <v>921</v>
      </c>
      <c r="H554" s="162" t="s">
        <v>6</v>
      </c>
      <c r="I554" s="62">
        <v>20478690</v>
      </c>
      <c r="J554" s="162" t="s">
        <v>7</v>
      </c>
      <c r="K554" s="163" t="s">
        <v>922</v>
      </c>
    </row>
    <row r="555" spans="1:11">
      <c r="A555" s="365"/>
      <c r="B555" s="366"/>
      <c r="C555" s="366"/>
      <c r="D555" s="367"/>
      <c r="E555" s="367"/>
      <c r="F555" s="368"/>
      <c r="G555" s="365"/>
      <c r="H555" s="162" t="s">
        <v>9</v>
      </c>
      <c r="I555" s="67">
        <v>45098</v>
      </c>
      <c r="J555" s="162" t="s">
        <v>10</v>
      </c>
      <c r="K555" s="86" t="s">
        <v>923</v>
      </c>
    </row>
    <row r="556" spans="1:11" ht="25.5">
      <c r="A556" s="365"/>
      <c r="B556" s="366"/>
      <c r="C556" s="366"/>
      <c r="D556" s="367"/>
      <c r="E556" s="367"/>
      <c r="F556" s="368"/>
      <c r="G556" s="365"/>
      <c r="H556" s="165" t="s">
        <v>11</v>
      </c>
      <c r="I556" s="65">
        <v>45103</v>
      </c>
      <c r="J556" s="398" t="s">
        <v>12</v>
      </c>
      <c r="K556" s="404" t="s">
        <v>924</v>
      </c>
    </row>
    <row r="557" spans="1:11">
      <c r="A557" s="365"/>
      <c r="B557" s="366"/>
      <c r="C557" s="366"/>
      <c r="D557" s="367"/>
      <c r="E557" s="367"/>
      <c r="F557" s="162" t="s">
        <v>8</v>
      </c>
      <c r="G557" s="62">
        <v>34962484</v>
      </c>
      <c r="H557" s="162" t="s">
        <v>13</v>
      </c>
      <c r="I557" s="67">
        <v>45111</v>
      </c>
      <c r="J557" s="398"/>
      <c r="K557" s="404"/>
    </row>
    <row r="558" spans="1:11">
      <c r="A558" s="365"/>
      <c r="B558" s="366"/>
      <c r="C558" s="366"/>
      <c r="D558" s="367"/>
      <c r="E558" s="367"/>
      <c r="F558" s="162"/>
      <c r="G558" s="162"/>
      <c r="H558" s="162" t="s">
        <v>15</v>
      </c>
      <c r="I558" s="161" t="s">
        <v>25</v>
      </c>
      <c r="J558" s="162" t="s">
        <v>14</v>
      </c>
      <c r="K558" s="143">
        <v>45166</v>
      </c>
    </row>
    <row r="559" spans="1:11">
      <c r="A559" s="405" t="s">
        <v>20</v>
      </c>
      <c r="B559" s="406">
        <v>48000</v>
      </c>
      <c r="C559" s="406">
        <v>48000</v>
      </c>
      <c r="D559" s="407">
        <v>1</v>
      </c>
      <c r="E559" s="407" t="s">
        <v>925</v>
      </c>
      <c r="F559" s="408" t="s">
        <v>5</v>
      </c>
      <c r="G559" s="405" t="s">
        <v>534</v>
      </c>
      <c r="H559" s="177" t="s">
        <v>6</v>
      </c>
      <c r="I559" s="178">
        <v>20594542</v>
      </c>
      <c r="J559" s="177" t="s">
        <v>7</v>
      </c>
      <c r="K559" s="179" t="s">
        <v>926</v>
      </c>
    </row>
    <row r="560" spans="1:11">
      <c r="A560" s="405"/>
      <c r="B560" s="406"/>
      <c r="C560" s="406"/>
      <c r="D560" s="407"/>
      <c r="E560" s="407"/>
      <c r="F560" s="408"/>
      <c r="G560" s="405"/>
      <c r="H560" s="177" t="s">
        <v>9</v>
      </c>
      <c r="I560" s="180">
        <v>45118</v>
      </c>
      <c r="J560" s="177" t="s">
        <v>10</v>
      </c>
      <c r="K560" s="181" t="s">
        <v>927</v>
      </c>
    </row>
    <row r="561" spans="1:11" ht="25.5">
      <c r="A561" s="405"/>
      <c r="B561" s="406"/>
      <c r="C561" s="406"/>
      <c r="D561" s="407"/>
      <c r="E561" s="407"/>
      <c r="F561" s="408"/>
      <c r="G561" s="405"/>
      <c r="H561" s="182" t="s">
        <v>11</v>
      </c>
      <c r="I561" s="183">
        <v>45120</v>
      </c>
      <c r="J561" s="409" t="s">
        <v>12</v>
      </c>
      <c r="K561" s="410" t="s">
        <v>928</v>
      </c>
    </row>
    <row r="562" spans="1:11">
      <c r="A562" s="405"/>
      <c r="B562" s="406"/>
      <c r="C562" s="406"/>
      <c r="D562" s="407"/>
      <c r="E562" s="407"/>
      <c r="F562" s="177" t="s">
        <v>8</v>
      </c>
      <c r="G562" s="178">
        <v>5750814</v>
      </c>
      <c r="H562" s="177" t="s">
        <v>13</v>
      </c>
      <c r="I562" s="180">
        <v>45124</v>
      </c>
      <c r="J562" s="409"/>
      <c r="K562" s="410"/>
    </row>
    <row r="563" spans="1:11">
      <c r="A563" s="405"/>
      <c r="B563" s="406"/>
      <c r="C563" s="406"/>
      <c r="D563" s="407"/>
      <c r="E563" s="407"/>
      <c r="F563" s="177"/>
      <c r="G563" s="177"/>
      <c r="H563" s="177" t="s">
        <v>15</v>
      </c>
      <c r="I563" s="184" t="s">
        <v>25</v>
      </c>
      <c r="J563" s="177" t="s">
        <v>14</v>
      </c>
      <c r="K563" s="180">
        <v>45139</v>
      </c>
    </row>
    <row r="564" spans="1:11">
      <c r="A564" s="365" t="s">
        <v>20</v>
      </c>
      <c r="B564" s="366">
        <v>82722</v>
      </c>
      <c r="C564" s="366">
        <v>82722</v>
      </c>
      <c r="D564" s="367">
        <v>1</v>
      </c>
      <c r="E564" s="367" t="s">
        <v>350</v>
      </c>
      <c r="F564" s="368" t="s">
        <v>5</v>
      </c>
      <c r="G564" s="365" t="s">
        <v>929</v>
      </c>
      <c r="H564" s="162" t="s">
        <v>6</v>
      </c>
      <c r="I564" s="62">
        <v>20625715</v>
      </c>
      <c r="J564" s="162" t="s">
        <v>7</v>
      </c>
      <c r="K564" s="163" t="s">
        <v>930</v>
      </c>
    </row>
    <row r="565" spans="1:11" ht="24">
      <c r="A565" s="365"/>
      <c r="B565" s="366"/>
      <c r="C565" s="366"/>
      <c r="D565" s="367"/>
      <c r="E565" s="367"/>
      <c r="F565" s="368"/>
      <c r="G565" s="365"/>
      <c r="H565" s="162" t="s">
        <v>9</v>
      </c>
      <c r="I565" s="67">
        <v>45119</v>
      </c>
      <c r="J565" s="162" t="s">
        <v>10</v>
      </c>
      <c r="K565" s="185" t="s">
        <v>931</v>
      </c>
    </row>
    <row r="566" spans="1:11" ht="25.5">
      <c r="A566" s="365"/>
      <c r="B566" s="366"/>
      <c r="C566" s="366"/>
      <c r="D566" s="367"/>
      <c r="E566" s="367"/>
      <c r="F566" s="368"/>
      <c r="G566" s="365"/>
      <c r="H566" s="165" t="s">
        <v>11</v>
      </c>
      <c r="I566" s="65">
        <v>45125</v>
      </c>
      <c r="J566" s="398" t="s">
        <v>12</v>
      </c>
      <c r="K566" s="404" t="s">
        <v>932</v>
      </c>
    </row>
    <row r="567" spans="1:11">
      <c r="A567" s="365"/>
      <c r="B567" s="366"/>
      <c r="C567" s="366"/>
      <c r="D567" s="367"/>
      <c r="E567" s="367"/>
      <c r="F567" s="162" t="s">
        <v>8</v>
      </c>
      <c r="G567" s="62">
        <v>5941679</v>
      </c>
      <c r="H567" s="162" t="s">
        <v>13</v>
      </c>
      <c r="I567" s="67">
        <v>45128</v>
      </c>
      <c r="J567" s="398"/>
      <c r="K567" s="404"/>
    </row>
    <row r="568" spans="1:11">
      <c r="A568" s="365"/>
      <c r="B568" s="366"/>
      <c r="C568" s="366"/>
      <c r="D568" s="367"/>
      <c r="E568" s="367"/>
      <c r="F568" s="162"/>
      <c r="G568" s="162"/>
      <c r="H568" s="162" t="s">
        <v>15</v>
      </c>
      <c r="I568" s="161" t="s">
        <v>25</v>
      </c>
      <c r="J568" s="162" t="s">
        <v>14</v>
      </c>
      <c r="K568" s="67">
        <v>45145</v>
      </c>
    </row>
    <row r="569" spans="1:11">
      <c r="A569" s="405" t="s">
        <v>20</v>
      </c>
      <c r="B569" s="406">
        <v>26600</v>
      </c>
      <c r="C569" s="406">
        <v>26600</v>
      </c>
      <c r="D569" s="407">
        <v>1</v>
      </c>
      <c r="E569" s="407" t="s">
        <v>447</v>
      </c>
      <c r="F569" s="408" t="s">
        <v>5</v>
      </c>
      <c r="G569" s="405" t="s">
        <v>793</v>
      </c>
      <c r="H569" s="177" t="s">
        <v>6</v>
      </c>
      <c r="I569" s="178">
        <v>20528949</v>
      </c>
      <c r="J569" s="177" t="s">
        <v>7</v>
      </c>
      <c r="K569" s="179" t="s">
        <v>933</v>
      </c>
    </row>
    <row r="570" spans="1:11">
      <c r="A570" s="405"/>
      <c r="B570" s="406"/>
      <c r="C570" s="406"/>
      <c r="D570" s="407"/>
      <c r="E570" s="407"/>
      <c r="F570" s="421"/>
      <c r="G570" s="415"/>
      <c r="H570" s="177" t="s">
        <v>9</v>
      </c>
      <c r="I570" s="180">
        <v>45106</v>
      </c>
      <c r="J570" s="177" t="s">
        <v>10</v>
      </c>
      <c r="K570" s="186" t="s">
        <v>767</v>
      </c>
    </row>
    <row r="571" spans="1:11" ht="25.5">
      <c r="A571" s="405"/>
      <c r="B571" s="406"/>
      <c r="C571" s="406"/>
      <c r="D571" s="407"/>
      <c r="E571" s="407"/>
      <c r="F571" s="422"/>
      <c r="G571" s="416"/>
      <c r="H571" s="182" t="s">
        <v>11</v>
      </c>
      <c r="I571" s="183">
        <v>45112</v>
      </c>
      <c r="J571" s="411" t="s">
        <v>12</v>
      </c>
      <c r="K571" s="413" t="s">
        <v>934</v>
      </c>
    </row>
    <row r="572" spans="1:11">
      <c r="A572" s="415"/>
      <c r="B572" s="417"/>
      <c r="C572" s="417"/>
      <c r="D572" s="419"/>
      <c r="E572" s="419"/>
      <c r="F572" s="177" t="s">
        <v>8</v>
      </c>
      <c r="G572" s="178">
        <v>62869396</v>
      </c>
      <c r="H572" s="177" t="s">
        <v>13</v>
      </c>
      <c r="I572" s="180">
        <v>45119</v>
      </c>
      <c r="J572" s="412"/>
      <c r="K572" s="414"/>
    </row>
    <row r="573" spans="1:11">
      <c r="A573" s="416"/>
      <c r="B573" s="418"/>
      <c r="C573" s="418"/>
      <c r="D573" s="420"/>
      <c r="E573" s="420"/>
      <c r="F573" s="177"/>
      <c r="G573" s="177"/>
      <c r="H573" s="177" t="s">
        <v>15</v>
      </c>
      <c r="I573" s="184" t="s">
        <v>25</v>
      </c>
      <c r="J573" s="177" t="s">
        <v>14</v>
      </c>
      <c r="K573" s="180">
        <v>45141</v>
      </c>
    </row>
    <row r="574" spans="1:11">
      <c r="A574" s="365" t="s">
        <v>20</v>
      </c>
      <c r="B574" s="366">
        <v>56700</v>
      </c>
      <c r="C574" s="366">
        <v>56700</v>
      </c>
      <c r="D574" s="367">
        <v>1</v>
      </c>
      <c r="E574" s="367" t="s">
        <v>257</v>
      </c>
      <c r="F574" s="368" t="s">
        <v>5</v>
      </c>
      <c r="G574" s="365" t="s">
        <v>816</v>
      </c>
      <c r="H574" s="162" t="s">
        <v>6</v>
      </c>
      <c r="I574" s="62">
        <v>20670095</v>
      </c>
      <c r="J574" s="162" t="s">
        <v>7</v>
      </c>
      <c r="K574" s="163" t="s">
        <v>935</v>
      </c>
    </row>
    <row r="575" spans="1:11">
      <c r="A575" s="365"/>
      <c r="B575" s="366"/>
      <c r="C575" s="366"/>
      <c r="D575" s="367"/>
      <c r="E575" s="367"/>
      <c r="F575" s="368"/>
      <c r="G575" s="365"/>
      <c r="H575" s="162" t="s">
        <v>9</v>
      </c>
      <c r="I575" s="67">
        <v>45127</v>
      </c>
      <c r="J575" s="162" t="s">
        <v>10</v>
      </c>
      <c r="K575" s="185" t="s">
        <v>767</v>
      </c>
    </row>
    <row r="576" spans="1:11" ht="25.5">
      <c r="A576" s="365"/>
      <c r="B576" s="366"/>
      <c r="C576" s="366"/>
      <c r="D576" s="367"/>
      <c r="E576" s="367"/>
      <c r="F576" s="368"/>
      <c r="G576" s="365"/>
      <c r="H576" s="165" t="s">
        <v>11</v>
      </c>
      <c r="I576" s="65">
        <v>45131</v>
      </c>
      <c r="J576" s="398" t="s">
        <v>12</v>
      </c>
      <c r="K576" s="404" t="s">
        <v>936</v>
      </c>
    </row>
    <row r="577" spans="1:11">
      <c r="A577" s="365"/>
      <c r="B577" s="366"/>
      <c r="C577" s="366"/>
      <c r="D577" s="367"/>
      <c r="E577" s="367"/>
      <c r="F577" s="162" t="s">
        <v>8</v>
      </c>
      <c r="G577" s="62">
        <v>325066</v>
      </c>
      <c r="H577" s="162" t="s">
        <v>13</v>
      </c>
      <c r="I577" s="67">
        <v>45132</v>
      </c>
      <c r="J577" s="398"/>
      <c r="K577" s="404"/>
    </row>
    <row r="578" spans="1:11">
      <c r="A578" s="365"/>
      <c r="B578" s="366"/>
      <c r="C578" s="366"/>
      <c r="D578" s="367"/>
      <c r="E578" s="367"/>
      <c r="F578" s="162"/>
      <c r="G578" s="162"/>
      <c r="H578" s="162" t="s">
        <v>15</v>
      </c>
      <c r="I578" s="161" t="s">
        <v>25</v>
      </c>
      <c r="J578" s="162" t="s">
        <v>14</v>
      </c>
      <c r="K578" s="67">
        <v>45159</v>
      </c>
    </row>
    <row r="579" spans="1:11">
      <c r="A579" s="405" t="s">
        <v>20</v>
      </c>
      <c r="B579" s="406">
        <v>86380</v>
      </c>
      <c r="C579" s="406">
        <v>86380</v>
      </c>
      <c r="D579" s="407">
        <v>1</v>
      </c>
      <c r="E579" s="407" t="s">
        <v>270</v>
      </c>
      <c r="F579" s="408" t="s">
        <v>5</v>
      </c>
      <c r="G579" s="405" t="s">
        <v>937</v>
      </c>
      <c r="H579" s="177" t="s">
        <v>6</v>
      </c>
      <c r="I579" s="187">
        <v>20693389</v>
      </c>
      <c r="J579" s="177" t="s">
        <v>7</v>
      </c>
      <c r="K579" s="179" t="s">
        <v>938</v>
      </c>
    </row>
    <row r="580" spans="1:11">
      <c r="A580" s="405"/>
      <c r="B580" s="406"/>
      <c r="C580" s="406"/>
      <c r="D580" s="407"/>
      <c r="E580" s="407"/>
      <c r="F580" s="408"/>
      <c r="G580" s="405"/>
      <c r="H580" s="177" t="s">
        <v>9</v>
      </c>
      <c r="I580" s="188">
        <v>45131</v>
      </c>
      <c r="J580" s="177" t="s">
        <v>10</v>
      </c>
      <c r="K580" s="181" t="s">
        <v>767</v>
      </c>
    </row>
    <row r="581" spans="1:11" ht="25.5">
      <c r="A581" s="405"/>
      <c r="B581" s="406"/>
      <c r="C581" s="406"/>
      <c r="D581" s="407"/>
      <c r="E581" s="407"/>
      <c r="F581" s="408"/>
      <c r="G581" s="405"/>
      <c r="H581" s="182" t="s">
        <v>11</v>
      </c>
      <c r="I581" s="183">
        <v>45133</v>
      </c>
      <c r="J581" s="409" t="s">
        <v>12</v>
      </c>
      <c r="K581" s="410" t="s">
        <v>939</v>
      </c>
    </row>
    <row r="582" spans="1:11">
      <c r="A582" s="405"/>
      <c r="B582" s="406"/>
      <c r="C582" s="406"/>
      <c r="D582" s="407"/>
      <c r="E582" s="407"/>
      <c r="F582" s="177" t="s">
        <v>8</v>
      </c>
      <c r="G582" s="187">
        <v>74601682</v>
      </c>
      <c r="H582" s="177" t="s">
        <v>13</v>
      </c>
      <c r="I582" s="188">
        <v>45135</v>
      </c>
      <c r="J582" s="409"/>
      <c r="K582" s="410"/>
    </row>
    <row r="583" spans="1:11">
      <c r="A583" s="405"/>
      <c r="B583" s="406"/>
      <c r="C583" s="406"/>
      <c r="D583" s="407"/>
      <c r="E583" s="407"/>
      <c r="F583" s="177"/>
      <c r="G583" s="177"/>
      <c r="H583" s="177" t="s">
        <v>15</v>
      </c>
      <c r="I583" s="184" t="s">
        <v>25</v>
      </c>
      <c r="J583" s="177" t="s">
        <v>14</v>
      </c>
      <c r="K583" s="188">
        <v>45141</v>
      </c>
    </row>
    <row r="584" spans="1:11">
      <c r="A584" s="365" t="s">
        <v>20</v>
      </c>
      <c r="B584" s="366">
        <v>89940.41</v>
      </c>
      <c r="C584" s="366">
        <v>89940.41</v>
      </c>
      <c r="D584" s="367">
        <v>1</v>
      </c>
      <c r="E584" s="367" t="s">
        <v>262</v>
      </c>
      <c r="F584" s="368" t="s">
        <v>5</v>
      </c>
      <c r="G584" s="365" t="s">
        <v>940</v>
      </c>
      <c r="H584" s="162" t="s">
        <v>6</v>
      </c>
      <c r="I584" s="62">
        <v>20504403</v>
      </c>
      <c r="J584" s="162" t="s">
        <v>7</v>
      </c>
      <c r="K584" s="163" t="s">
        <v>941</v>
      </c>
    </row>
    <row r="585" spans="1:11">
      <c r="A585" s="365"/>
      <c r="B585" s="366"/>
      <c r="C585" s="366"/>
      <c r="D585" s="367"/>
      <c r="E585" s="367"/>
      <c r="F585" s="368"/>
      <c r="G585" s="365"/>
      <c r="H585" s="162" t="s">
        <v>9</v>
      </c>
      <c r="I585" s="67">
        <v>45104</v>
      </c>
      <c r="J585" s="162" t="s">
        <v>10</v>
      </c>
      <c r="K585" s="86" t="s">
        <v>767</v>
      </c>
    </row>
    <row r="586" spans="1:11" ht="25.5">
      <c r="A586" s="365"/>
      <c r="B586" s="366"/>
      <c r="C586" s="366"/>
      <c r="D586" s="367"/>
      <c r="E586" s="367"/>
      <c r="F586" s="368"/>
      <c r="G586" s="365"/>
      <c r="H586" s="165" t="s">
        <v>11</v>
      </c>
      <c r="I586" s="67">
        <v>45111</v>
      </c>
      <c r="J586" s="398" t="s">
        <v>12</v>
      </c>
      <c r="K586" s="404" t="s">
        <v>942</v>
      </c>
    </row>
    <row r="587" spans="1:11" ht="28.5">
      <c r="A587" s="365"/>
      <c r="B587" s="366"/>
      <c r="C587" s="366"/>
      <c r="D587" s="367"/>
      <c r="E587" s="367"/>
      <c r="F587" s="162" t="s">
        <v>8</v>
      </c>
      <c r="G587" s="62">
        <v>97261343</v>
      </c>
      <c r="H587" s="162" t="s">
        <v>13</v>
      </c>
      <c r="I587" s="65" t="s">
        <v>943</v>
      </c>
      <c r="J587" s="398"/>
      <c r="K587" s="404"/>
    </row>
    <row r="588" spans="1:11">
      <c r="A588" s="365"/>
      <c r="B588" s="366"/>
      <c r="C588" s="366"/>
      <c r="D588" s="367"/>
      <c r="E588" s="367"/>
      <c r="F588" s="162"/>
      <c r="G588" s="162"/>
      <c r="H588" s="162" t="s">
        <v>15</v>
      </c>
      <c r="I588" s="161" t="s">
        <v>25</v>
      </c>
      <c r="J588" s="162" t="s">
        <v>14</v>
      </c>
      <c r="K588" s="143">
        <v>45142</v>
      </c>
    </row>
    <row r="589" spans="1:11">
      <c r="A589" s="405" t="s">
        <v>20</v>
      </c>
      <c r="B589" s="406">
        <v>72625</v>
      </c>
      <c r="C589" s="406">
        <v>72625</v>
      </c>
      <c r="D589" s="407">
        <v>1</v>
      </c>
      <c r="E589" s="407" t="s">
        <v>447</v>
      </c>
      <c r="F589" s="408" t="s">
        <v>5</v>
      </c>
      <c r="G589" s="405" t="s">
        <v>793</v>
      </c>
      <c r="H589" s="177" t="s">
        <v>6</v>
      </c>
      <c r="I589" s="187">
        <v>20680112</v>
      </c>
      <c r="J589" s="177" t="s">
        <v>7</v>
      </c>
      <c r="K589" s="179" t="s">
        <v>944</v>
      </c>
    </row>
    <row r="590" spans="1:11">
      <c r="A590" s="405"/>
      <c r="B590" s="406"/>
      <c r="C590" s="406"/>
      <c r="D590" s="407"/>
      <c r="E590" s="407"/>
      <c r="F590" s="408"/>
      <c r="G590" s="405"/>
      <c r="H590" s="177" t="s">
        <v>9</v>
      </c>
      <c r="I590" s="188">
        <v>45127</v>
      </c>
      <c r="J590" s="177" t="s">
        <v>10</v>
      </c>
      <c r="K590" s="181" t="s">
        <v>767</v>
      </c>
    </row>
    <row r="591" spans="1:11" ht="25.5">
      <c r="A591" s="405"/>
      <c r="B591" s="406"/>
      <c r="C591" s="406"/>
      <c r="D591" s="407"/>
      <c r="E591" s="407"/>
      <c r="F591" s="408"/>
      <c r="G591" s="405"/>
      <c r="H591" s="182" t="s">
        <v>11</v>
      </c>
      <c r="I591" s="183">
        <v>45132</v>
      </c>
      <c r="J591" s="409" t="s">
        <v>12</v>
      </c>
      <c r="K591" s="410" t="s">
        <v>945</v>
      </c>
    </row>
    <row r="592" spans="1:11">
      <c r="A592" s="405"/>
      <c r="B592" s="406"/>
      <c r="C592" s="406"/>
      <c r="D592" s="407"/>
      <c r="E592" s="407"/>
      <c r="F592" s="177" t="s">
        <v>8</v>
      </c>
      <c r="G592" s="187">
        <v>62869396</v>
      </c>
      <c r="H592" s="177" t="s">
        <v>13</v>
      </c>
      <c r="I592" s="188">
        <v>45134</v>
      </c>
      <c r="J592" s="409"/>
      <c r="K592" s="410"/>
    </row>
    <row r="593" spans="1:11">
      <c r="A593" s="405"/>
      <c r="B593" s="406"/>
      <c r="C593" s="406"/>
      <c r="D593" s="407"/>
      <c r="E593" s="407"/>
      <c r="F593" s="177"/>
      <c r="G593" s="177"/>
      <c r="H593" s="177" t="s">
        <v>15</v>
      </c>
      <c r="I593" s="184" t="s">
        <v>25</v>
      </c>
      <c r="J593" s="177" t="s">
        <v>14</v>
      </c>
      <c r="K593" s="188">
        <v>45154</v>
      </c>
    </row>
    <row r="594" spans="1:11">
      <c r="A594" s="365" t="s">
        <v>20</v>
      </c>
      <c r="B594" s="366">
        <v>57427.5</v>
      </c>
      <c r="C594" s="366">
        <v>57427.5</v>
      </c>
      <c r="D594" s="367">
        <v>1</v>
      </c>
      <c r="E594" s="367" t="s">
        <v>946</v>
      </c>
      <c r="F594" s="368" t="s">
        <v>5</v>
      </c>
      <c r="G594" s="365" t="s">
        <v>947</v>
      </c>
      <c r="H594" s="162" t="s">
        <v>6</v>
      </c>
      <c r="I594" s="62">
        <v>20800282</v>
      </c>
      <c r="J594" s="162" t="s">
        <v>7</v>
      </c>
      <c r="K594" s="163" t="s">
        <v>948</v>
      </c>
    </row>
    <row r="595" spans="1:11">
      <c r="A595" s="365"/>
      <c r="B595" s="366"/>
      <c r="C595" s="366"/>
      <c r="D595" s="367"/>
      <c r="E595" s="367"/>
      <c r="F595" s="368"/>
      <c r="G595" s="365"/>
      <c r="H595" s="162" t="s">
        <v>9</v>
      </c>
      <c r="I595" s="67">
        <v>45145</v>
      </c>
      <c r="J595" s="162" t="s">
        <v>10</v>
      </c>
      <c r="K595" s="86" t="s">
        <v>767</v>
      </c>
    </row>
    <row r="596" spans="1:11" ht="25.5">
      <c r="A596" s="365"/>
      <c r="B596" s="366"/>
      <c r="C596" s="366"/>
      <c r="D596" s="367"/>
      <c r="E596" s="367"/>
      <c r="F596" s="368"/>
      <c r="G596" s="365"/>
      <c r="H596" s="165" t="s">
        <v>11</v>
      </c>
      <c r="I596" s="67">
        <v>45147</v>
      </c>
      <c r="J596" s="398" t="s">
        <v>12</v>
      </c>
      <c r="K596" s="404" t="s">
        <v>949</v>
      </c>
    </row>
    <row r="597" spans="1:11">
      <c r="A597" s="365"/>
      <c r="B597" s="366"/>
      <c r="C597" s="366"/>
      <c r="D597" s="367"/>
      <c r="E597" s="367"/>
      <c r="F597" s="162" t="s">
        <v>8</v>
      </c>
      <c r="G597" s="62">
        <v>31360831</v>
      </c>
      <c r="H597" s="162" t="s">
        <v>13</v>
      </c>
      <c r="I597" s="67">
        <v>45147</v>
      </c>
      <c r="J597" s="398"/>
      <c r="K597" s="404"/>
    </row>
    <row r="598" spans="1:11">
      <c r="A598" s="365"/>
      <c r="B598" s="366"/>
      <c r="C598" s="366"/>
      <c r="D598" s="367"/>
      <c r="E598" s="367"/>
      <c r="F598" s="162"/>
      <c r="G598" s="162"/>
      <c r="H598" s="162" t="s">
        <v>15</v>
      </c>
      <c r="I598" s="161" t="s">
        <v>25</v>
      </c>
      <c r="J598" s="162" t="s">
        <v>14</v>
      </c>
      <c r="K598" s="67">
        <v>45154</v>
      </c>
    </row>
    <row r="599" spans="1:11">
      <c r="A599" s="405" t="s">
        <v>20</v>
      </c>
      <c r="B599" s="406">
        <v>53725</v>
      </c>
      <c r="C599" s="406">
        <v>53725</v>
      </c>
      <c r="D599" s="407">
        <v>1</v>
      </c>
      <c r="E599" s="407" t="s">
        <v>270</v>
      </c>
      <c r="F599" s="408" t="s">
        <v>5</v>
      </c>
      <c r="G599" s="405" t="s">
        <v>950</v>
      </c>
      <c r="H599" s="177" t="s">
        <v>6</v>
      </c>
      <c r="I599" s="178">
        <v>20771371</v>
      </c>
      <c r="J599" s="177" t="s">
        <v>7</v>
      </c>
      <c r="K599" s="179" t="s">
        <v>951</v>
      </c>
    </row>
    <row r="600" spans="1:11">
      <c r="A600" s="405"/>
      <c r="B600" s="406"/>
      <c r="C600" s="406"/>
      <c r="D600" s="407"/>
      <c r="E600" s="407"/>
      <c r="F600" s="408"/>
      <c r="G600" s="405"/>
      <c r="H600" s="177" t="s">
        <v>9</v>
      </c>
      <c r="I600" s="180">
        <v>45134</v>
      </c>
      <c r="J600" s="177" t="s">
        <v>10</v>
      </c>
      <c r="K600" s="186" t="s">
        <v>767</v>
      </c>
    </row>
    <row r="601" spans="1:11" ht="25.5">
      <c r="A601" s="405"/>
      <c r="B601" s="406"/>
      <c r="C601" s="406"/>
      <c r="D601" s="407"/>
      <c r="E601" s="407"/>
      <c r="F601" s="408"/>
      <c r="G601" s="405"/>
      <c r="H601" s="182" t="s">
        <v>11</v>
      </c>
      <c r="I601" s="183">
        <v>45142</v>
      </c>
      <c r="J601" s="409" t="s">
        <v>12</v>
      </c>
      <c r="K601" s="410" t="s">
        <v>952</v>
      </c>
    </row>
    <row r="602" spans="1:11">
      <c r="A602" s="405"/>
      <c r="B602" s="406"/>
      <c r="C602" s="406"/>
      <c r="D602" s="407"/>
      <c r="E602" s="407"/>
      <c r="F602" s="177" t="s">
        <v>8</v>
      </c>
      <c r="G602" s="189">
        <v>4863461</v>
      </c>
      <c r="H602" s="177" t="s">
        <v>13</v>
      </c>
      <c r="I602" s="180">
        <v>45147</v>
      </c>
      <c r="J602" s="409"/>
      <c r="K602" s="410"/>
    </row>
    <row r="603" spans="1:11">
      <c r="A603" s="405"/>
      <c r="B603" s="406"/>
      <c r="C603" s="406"/>
      <c r="D603" s="407"/>
      <c r="E603" s="407"/>
      <c r="F603" s="177"/>
      <c r="G603" s="177"/>
      <c r="H603" s="177" t="s">
        <v>15</v>
      </c>
      <c r="I603" s="184" t="s">
        <v>25</v>
      </c>
      <c r="J603" s="177" t="s">
        <v>14</v>
      </c>
      <c r="K603" s="180">
        <v>45154</v>
      </c>
    </row>
    <row r="604" spans="1:11">
      <c r="A604" s="365" t="s">
        <v>20</v>
      </c>
      <c r="B604" s="366">
        <v>74989.2</v>
      </c>
      <c r="C604" s="366">
        <v>74989.2</v>
      </c>
      <c r="D604" s="367">
        <v>1</v>
      </c>
      <c r="E604" s="367" t="s">
        <v>257</v>
      </c>
      <c r="F604" s="368" t="s">
        <v>5</v>
      </c>
      <c r="G604" s="365" t="s">
        <v>812</v>
      </c>
      <c r="H604" s="162" t="s">
        <v>6</v>
      </c>
      <c r="I604" s="62">
        <v>20792069</v>
      </c>
      <c r="J604" s="162" t="s">
        <v>7</v>
      </c>
      <c r="K604" s="163" t="s">
        <v>953</v>
      </c>
    </row>
    <row r="605" spans="1:11">
      <c r="A605" s="365"/>
      <c r="B605" s="366"/>
      <c r="C605" s="366"/>
      <c r="D605" s="367"/>
      <c r="E605" s="367"/>
      <c r="F605" s="368"/>
      <c r="G605" s="365"/>
      <c r="H605" s="162" t="s">
        <v>9</v>
      </c>
      <c r="I605" s="67">
        <v>45142</v>
      </c>
      <c r="J605" s="162" t="s">
        <v>10</v>
      </c>
      <c r="K605" s="86" t="s">
        <v>767</v>
      </c>
    </row>
    <row r="606" spans="1:11" ht="25.5">
      <c r="A606" s="365"/>
      <c r="B606" s="366"/>
      <c r="C606" s="366"/>
      <c r="D606" s="367"/>
      <c r="E606" s="367"/>
      <c r="F606" s="368"/>
      <c r="G606" s="365"/>
      <c r="H606" s="165" t="s">
        <v>11</v>
      </c>
      <c r="I606" s="67">
        <v>45146</v>
      </c>
      <c r="J606" s="398" t="s">
        <v>12</v>
      </c>
      <c r="K606" s="404" t="s">
        <v>954</v>
      </c>
    </row>
    <row r="607" spans="1:11">
      <c r="A607" s="365"/>
      <c r="B607" s="366"/>
      <c r="C607" s="366"/>
      <c r="D607" s="367"/>
      <c r="E607" s="367"/>
      <c r="F607" s="162" t="s">
        <v>8</v>
      </c>
      <c r="G607" s="62">
        <v>64854558</v>
      </c>
      <c r="H607" s="162" t="s">
        <v>13</v>
      </c>
      <c r="I607" s="67">
        <v>45148</v>
      </c>
      <c r="J607" s="398"/>
      <c r="K607" s="404"/>
    </row>
    <row r="608" spans="1:11">
      <c r="A608" s="365"/>
      <c r="B608" s="366"/>
      <c r="C608" s="366"/>
      <c r="D608" s="367"/>
      <c r="E608" s="367"/>
      <c r="F608" s="162"/>
      <c r="G608" s="162"/>
      <c r="H608" s="162" t="s">
        <v>15</v>
      </c>
      <c r="I608" s="161" t="s">
        <v>25</v>
      </c>
      <c r="J608" s="162" t="s">
        <v>14</v>
      </c>
      <c r="K608" s="67">
        <v>45159</v>
      </c>
    </row>
    <row r="609" spans="1:11">
      <c r="A609" s="405" t="s">
        <v>20</v>
      </c>
      <c r="B609" s="406">
        <v>71952</v>
      </c>
      <c r="C609" s="406">
        <v>71952</v>
      </c>
      <c r="D609" s="407">
        <v>1</v>
      </c>
      <c r="E609" s="407" t="s">
        <v>252</v>
      </c>
      <c r="F609" s="408" t="s">
        <v>5</v>
      </c>
      <c r="G609" s="405" t="s">
        <v>682</v>
      </c>
      <c r="H609" s="177" t="s">
        <v>6</v>
      </c>
      <c r="I609" s="178">
        <v>20681038</v>
      </c>
      <c r="J609" s="177" t="s">
        <v>7</v>
      </c>
      <c r="K609" s="179" t="s">
        <v>955</v>
      </c>
    </row>
    <row r="610" spans="1:11">
      <c r="A610" s="405"/>
      <c r="B610" s="406"/>
      <c r="C610" s="406"/>
      <c r="D610" s="407"/>
      <c r="E610" s="407"/>
      <c r="F610" s="408"/>
      <c r="G610" s="405"/>
      <c r="H610" s="177" t="s">
        <v>9</v>
      </c>
      <c r="I610" s="180">
        <v>45128</v>
      </c>
      <c r="J610" s="177" t="s">
        <v>10</v>
      </c>
      <c r="K610" s="181" t="s">
        <v>767</v>
      </c>
    </row>
    <row r="611" spans="1:11" ht="25.5">
      <c r="A611" s="405"/>
      <c r="B611" s="406"/>
      <c r="C611" s="406"/>
      <c r="D611" s="407"/>
      <c r="E611" s="407"/>
      <c r="F611" s="408"/>
      <c r="G611" s="405"/>
      <c r="H611" s="182" t="s">
        <v>11</v>
      </c>
      <c r="I611" s="183">
        <v>45132</v>
      </c>
      <c r="J611" s="409" t="s">
        <v>12</v>
      </c>
      <c r="K611" s="410" t="s">
        <v>956</v>
      </c>
    </row>
    <row r="612" spans="1:11">
      <c r="A612" s="405"/>
      <c r="B612" s="406"/>
      <c r="C612" s="406"/>
      <c r="D612" s="407"/>
      <c r="E612" s="407"/>
      <c r="F612" s="177" t="s">
        <v>8</v>
      </c>
      <c r="G612" s="178">
        <v>24975168</v>
      </c>
      <c r="H612" s="177" t="s">
        <v>13</v>
      </c>
      <c r="I612" s="180">
        <v>45138</v>
      </c>
      <c r="J612" s="409"/>
      <c r="K612" s="410"/>
    </row>
    <row r="613" spans="1:11">
      <c r="A613" s="405"/>
      <c r="B613" s="406"/>
      <c r="C613" s="406"/>
      <c r="D613" s="407"/>
      <c r="E613" s="407"/>
      <c r="F613" s="177"/>
      <c r="G613" s="177"/>
      <c r="H613" s="177" t="s">
        <v>15</v>
      </c>
      <c r="I613" s="184" t="s">
        <v>25</v>
      </c>
      <c r="J613" s="177" t="s">
        <v>14</v>
      </c>
      <c r="K613" s="180">
        <v>45154</v>
      </c>
    </row>
    <row r="614" spans="1:11">
      <c r="A614" s="365" t="s">
        <v>20</v>
      </c>
      <c r="B614" s="366">
        <v>56700</v>
      </c>
      <c r="C614" s="366">
        <v>56700</v>
      </c>
      <c r="D614" s="367">
        <v>1</v>
      </c>
      <c r="E614" s="367" t="s">
        <v>257</v>
      </c>
      <c r="F614" s="368" t="s">
        <v>5</v>
      </c>
      <c r="G614" s="365" t="s">
        <v>816</v>
      </c>
      <c r="H614" s="162" t="s">
        <v>6</v>
      </c>
      <c r="I614" s="62">
        <v>20780524</v>
      </c>
      <c r="J614" s="162" t="s">
        <v>7</v>
      </c>
      <c r="K614" s="163" t="s">
        <v>957</v>
      </c>
    </row>
    <row r="615" spans="1:11">
      <c r="A615" s="365"/>
      <c r="B615" s="366"/>
      <c r="C615" s="366"/>
      <c r="D615" s="367"/>
      <c r="E615" s="367"/>
      <c r="F615" s="368"/>
      <c r="G615" s="365"/>
      <c r="H615" s="162" t="s">
        <v>9</v>
      </c>
      <c r="I615" s="67">
        <v>45141</v>
      </c>
      <c r="J615" s="162" t="s">
        <v>10</v>
      </c>
      <c r="K615" s="86" t="s">
        <v>767</v>
      </c>
    </row>
    <row r="616" spans="1:11" ht="25.5">
      <c r="A616" s="365"/>
      <c r="B616" s="366"/>
      <c r="C616" s="366"/>
      <c r="D616" s="367"/>
      <c r="E616" s="367"/>
      <c r="F616" s="368"/>
      <c r="G616" s="365"/>
      <c r="H616" s="165" t="s">
        <v>11</v>
      </c>
      <c r="I616" s="67">
        <v>45145</v>
      </c>
      <c r="J616" s="398" t="s">
        <v>12</v>
      </c>
      <c r="K616" s="404" t="s">
        <v>958</v>
      </c>
    </row>
    <row r="617" spans="1:11">
      <c r="A617" s="365"/>
      <c r="B617" s="366"/>
      <c r="C617" s="366"/>
      <c r="D617" s="367"/>
      <c r="E617" s="367"/>
      <c r="F617" s="162" t="s">
        <v>8</v>
      </c>
      <c r="G617" s="190">
        <v>325066</v>
      </c>
      <c r="H617" s="162" t="s">
        <v>13</v>
      </c>
      <c r="I617" s="67">
        <v>45148</v>
      </c>
      <c r="J617" s="398"/>
      <c r="K617" s="404"/>
    </row>
    <row r="618" spans="1:11">
      <c r="A618" s="365"/>
      <c r="B618" s="366"/>
      <c r="C618" s="366"/>
      <c r="D618" s="367"/>
      <c r="E618" s="367"/>
      <c r="F618" s="162"/>
      <c r="G618" s="162"/>
      <c r="H618" s="162" t="s">
        <v>15</v>
      </c>
      <c r="I618" s="161" t="s">
        <v>25</v>
      </c>
      <c r="J618" s="162" t="s">
        <v>14</v>
      </c>
      <c r="K618" s="67">
        <v>45159</v>
      </c>
    </row>
    <row r="619" spans="1:11">
      <c r="A619" s="405" t="s">
        <v>20</v>
      </c>
      <c r="B619" s="406">
        <v>89700</v>
      </c>
      <c r="C619" s="406">
        <v>89700</v>
      </c>
      <c r="D619" s="407">
        <v>1</v>
      </c>
      <c r="E619" s="407" t="s">
        <v>257</v>
      </c>
      <c r="F619" s="408" t="s">
        <v>5</v>
      </c>
      <c r="G619" s="405" t="s">
        <v>732</v>
      </c>
      <c r="H619" s="177" t="s">
        <v>6</v>
      </c>
      <c r="I619" s="178">
        <v>20779933</v>
      </c>
      <c r="J619" s="177" t="s">
        <v>7</v>
      </c>
      <c r="K619" s="179" t="s">
        <v>959</v>
      </c>
    </row>
    <row r="620" spans="1:11">
      <c r="A620" s="405"/>
      <c r="B620" s="406"/>
      <c r="C620" s="406"/>
      <c r="D620" s="407"/>
      <c r="E620" s="407"/>
      <c r="F620" s="408"/>
      <c r="G620" s="405"/>
      <c r="H620" s="177" t="s">
        <v>9</v>
      </c>
      <c r="I620" s="180">
        <v>45139</v>
      </c>
      <c r="J620" s="177" t="s">
        <v>10</v>
      </c>
      <c r="K620" s="186" t="s">
        <v>767</v>
      </c>
    </row>
    <row r="621" spans="1:11" ht="25.5">
      <c r="A621" s="405"/>
      <c r="B621" s="406"/>
      <c r="C621" s="406"/>
      <c r="D621" s="407"/>
      <c r="E621" s="407"/>
      <c r="F621" s="408"/>
      <c r="G621" s="405"/>
      <c r="H621" s="182" t="s">
        <v>11</v>
      </c>
      <c r="I621" s="180">
        <v>45146</v>
      </c>
      <c r="J621" s="409" t="s">
        <v>12</v>
      </c>
      <c r="K621" s="410" t="s">
        <v>960</v>
      </c>
    </row>
    <row r="622" spans="1:11">
      <c r="A622" s="405"/>
      <c r="B622" s="406"/>
      <c r="C622" s="406"/>
      <c r="D622" s="407"/>
      <c r="E622" s="407"/>
      <c r="F622" s="177" t="s">
        <v>8</v>
      </c>
      <c r="G622" s="178">
        <v>97893927</v>
      </c>
      <c r="H622" s="177" t="s">
        <v>13</v>
      </c>
      <c r="I622" s="180">
        <v>45148</v>
      </c>
      <c r="J622" s="409"/>
      <c r="K622" s="410"/>
    </row>
    <row r="623" spans="1:11">
      <c r="A623" s="405"/>
      <c r="B623" s="406"/>
      <c r="C623" s="406"/>
      <c r="D623" s="407"/>
      <c r="E623" s="407"/>
      <c r="F623" s="177"/>
      <c r="G623" s="177"/>
      <c r="H623" s="177" t="s">
        <v>15</v>
      </c>
      <c r="I623" s="184" t="s">
        <v>25</v>
      </c>
      <c r="J623" s="177" t="s">
        <v>14</v>
      </c>
      <c r="K623" s="180">
        <v>45159</v>
      </c>
    </row>
    <row r="624" spans="1:11">
      <c r="A624" s="365" t="s">
        <v>20</v>
      </c>
      <c r="B624" s="366">
        <v>86453.95</v>
      </c>
      <c r="C624" s="366">
        <v>86453.95</v>
      </c>
      <c r="D624" s="367">
        <v>1</v>
      </c>
      <c r="E624" s="367" t="s">
        <v>270</v>
      </c>
      <c r="F624" s="368" t="s">
        <v>5</v>
      </c>
      <c r="G624" s="365" t="s">
        <v>961</v>
      </c>
      <c r="H624" s="162" t="s">
        <v>6</v>
      </c>
      <c r="I624" s="62">
        <v>20779054</v>
      </c>
      <c r="J624" s="162" t="s">
        <v>7</v>
      </c>
      <c r="K624" s="163" t="s">
        <v>962</v>
      </c>
    </row>
    <row r="625" spans="1:11">
      <c r="A625" s="365"/>
      <c r="B625" s="366"/>
      <c r="C625" s="366"/>
      <c r="D625" s="367"/>
      <c r="E625" s="367"/>
      <c r="F625" s="368"/>
      <c r="G625" s="365"/>
      <c r="H625" s="162" t="s">
        <v>9</v>
      </c>
      <c r="I625" s="67">
        <v>45139</v>
      </c>
      <c r="J625" s="162" t="s">
        <v>10</v>
      </c>
      <c r="K625" s="86" t="s">
        <v>767</v>
      </c>
    </row>
    <row r="626" spans="1:11" ht="25.5">
      <c r="A626" s="365"/>
      <c r="B626" s="366"/>
      <c r="C626" s="366"/>
      <c r="D626" s="367"/>
      <c r="E626" s="367"/>
      <c r="F626" s="368"/>
      <c r="G626" s="365"/>
      <c r="H626" s="165" t="s">
        <v>11</v>
      </c>
      <c r="I626" s="67">
        <v>45145</v>
      </c>
      <c r="J626" s="398" t="s">
        <v>12</v>
      </c>
      <c r="K626" s="404" t="s">
        <v>963</v>
      </c>
    </row>
    <row r="627" spans="1:11">
      <c r="A627" s="365"/>
      <c r="B627" s="366"/>
      <c r="C627" s="366"/>
      <c r="D627" s="367"/>
      <c r="E627" s="367"/>
      <c r="F627" s="162" t="s">
        <v>8</v>
      </c>
      <c r="G627" s="62">
        <v>48327581</v>
      </c>
      <c r="H627" s="162" t="s">
        <v>13</v>
      </c>
      <c r="I627" s="67">
        <v>45149</v>
      </c>
      <c r="J627" s="398"/>
      <c r="K627" s="404"/>
    </row>
    <row r="628" spans="1:11">
      <c r="A628" s="365"/>
      <c r="B628" s="366"/>
      <c r="C628" s="366"/>
      <c r="D628" s="367"/>
      <c r="E628" s="367"/>
      <c r="F628" s="162"/>
      <c r="G628" s="162"/>
      <c r="H628" s="162" t="s">
        <v>15</v>
      </c>
      <c r="I628" s="161" t="s">
        <v>25</v>
      </c>
      <c r="J628" s="162" t="s">
        <v>14</v>
      </c>
      <c r="K628" s="67">
        <v>45156</v>
      </c>
    </row>
    <row r="629" spans="1:11">
      <c r="A629" s="405" t="s">
        <v>20</v>
      </c>
      <c r="B629" s="406">
        <v>89910</v>
      </c>
      <c r="C629" s="406">
        <v>89910</v>
      </c>
      <c r="D629" s="407">
        <v>1</v>
      </c>
      <c r="E629" s="407" t="s">
        <v>257</v>
      </c>
      <c r="F629" s="408" t="s">
        <v>5</v>
      </c>
      <c r="G629" s="405" t="s">
        <v>964</v>
      </c>
      <c r="H629" s="177" t="s">
        <v>6</v>
      </c>
      <c r="I629" s="178">
        <v>20778503</v>
      </c>
      <c r="J629" s="177" t="s">
        <v>7</v>
      </c>
      <c r="K629" s="179" t="s">
        <v>965</v>
      </c>
    </row>
    <row r="630" spans="1:11">
      <c r="A630" s="405"/>
      <c r="B630" s="406"/>
      <c r="C630" s="406"/>
      <c r="D630" s="407"/>
      <c r="E630" s="407"/>
      <c r="F630" s="408"/>
      <c r="G630" s="405"/>
      <c r="H630" s="177" t="s">
        <v>9</v>
      </c>
      <c r="I630" s="180">
        <v>45139</v>
      </c>
      <c r="J630" s="177" t="s">
        <v>10</v>
      </c>
      <c r="K630" s="186" t="s">
        <v>767</v>
      </c>
    </row>
    <row r="631" spans="1:11" ht="25.5">
      <c r="A631" s="405"/>
      <c r="B631" s="406"/>
      <c r="C631" s="406"/>
      <c r="D631" s="407"/>
      <c r="E631" s="407"/>
      <c r="F631" s="408"/>
      <c r="G631" s="405"/>
      <c r="H631" s="182" t="s">
        <v>11</v>
      </c>
      <c r="I631" s="180">
        <v>45145</v>
      </c>
      <c r="J631" s="409" t="s">
        <v>12</v>
      </c>
      <c r="K631" s="410" t="s">
        <v>966</v>
      </c>
    </row>
    <row r="632" spans="1:11">
      <c r="A632" s="405"/>
      <c r="B632" s="406"/>
      <c r="C632" s="406"/>
      <c r="D632" s="407"/>
      <c r="E632" s="407"/>
      <c r="F632" s="177" t="s">
        <v>8</v>
      </c>
      <c r="G632" s="178">
        <v>534087</v>
      </c>
      <c r="H632" s="177" t="s">
        <v>13</v>
      </c>
      <c r="I632" s="180">
        <v>45148</v>
      </c>
      <c r="J632" s="409"/>
      <c r="K632" s="410"/>
    </row>
    <row r="633" spans="1:11">
      <c r="A633" s="405"/>
      <c r="B633" s="406"/>
      <c r="C633" s="406"/>
      <c r="D633" s="407"/>
      <c r="E633" s="407"/>
      <c r="F633" s="177"/>
      <c r="G633" s="177"/>
      <c r="H633" s="177" t="s">
        <v>15</v>
      </c>
      <c r="I633" s="184" t="s">
        <v>25</v>
      </c>
      <c r="J633" s="177" t="s">
        <v>14</v>
      </c>
      <c r="K633" s="180">
        <v>45156</v>
      </c>
    </row>
    <row r="634" spans="1:11">
      <c r="A634" s="365" t="s">
        <v>20</v>
      </c>
      <c r="B634" s="366">
        <v>72225</v>
      </c>
      <c r="C634" s="366">
        <v>72225</v>
      </c>
      <c r="D634" s="367">
        <v>1</v>
      </c>
      <c r="E634" s="367" t="s">
        <v>257</v>
      </c>
      <c r="F634" s="368" t="s">
        <v>5</v>
      </c>
      <c r="G634" s="365" t="s">
        <v>967</v>
      </c>
      <c r="H634" s="162" t="s">
        <v>6</v>
      </c>
      <c r="I634" s="62">
        <v>20792328</v>
      </c>
      <c r="J634" s="162" t="s">
        <v>7</v>
      </c>
      <c r="K634" s="163" t="s">
        <v>968</v>
      </c>
    </row>
    <row r="635" spans="1:11">
      <c r="A635" s="365"/>
      <c r="B635" s="366"/>
      <c r="C635" s="366"/>
      <c r="D635" s="367"/>
      <c r="E635" s="367"/>
      <c r="F635" s="368"/>
      <c r="G635" s="365"/>
      <c r="H635" s="162" t="s">
        <v>9</v>
      </c>
      <c r="I635" s="67">
        <v>45142</v>
      </c>
      <c r="J635" s="162" t="s">
        <v>10</v>
      </c>
      <c r="K635" s="86" t="s">
        <v>767</v>
      </c>
    </row>
    <row r="636" spans="1:11" ht="25.5">
      <c r="A636" s="365"/>
      <c r="B636" s="366"/>
      <c r="C636" s="366"/>
      <c r="D636" s="367"/>
      <c r="E636" s="367"/>
      <c r="F636" s="368"/>
      <c r="G636" s="365"/>
      <c r="H636" s="165" t="s">
        <v>11</v>
      </c>
      <c r="I636" s="67">
        <v>45146</v>
      </c>
      <c r="J636" s="398" t="s">
        <v>12</v>
      </c>
      <c r="K636" s="404" t="s">
        <v>969</v>
      </c>
    </row>
    <row r="637" spans="1:11">
      <c r="A637" s="365"/>
      <c r="B637" s="366"/>
      <c r="C637" s="366"/>
      <c r="D637" s="367"/>
      <c r="E637" s="367"/>
      <c r="F637" s="162" t="s">
        <v>8</v>
      </c>
      <c r="G637" s="62">
        <v>7000499</v>
      </c>
      <c r="H637" s="162" t="s">
        <v>13</v>
      </c>
      <c r="I637" s="67">
        <v>45148</v>
      </c>
      <c r="J637" s="398"/>
      <c r="K637" s="404"/>
    </row>
    <row r="638" spans="1:11">
      <c r="A638" s="365"/>
      <c r="B638" s="366"/>
      <c r="C638" s="366"/>
      <c r="D638" s="367"/>
      <c r="E638" s="367"/>
      <c r="F638" s="162"/>
      <c r="G638" s="162"/>
      <c r="H638" s="162" t="s">
        <v>15</v>
      </c>
      <c r="I638" s="161" t="s">
        <v>25</v>
      </c>
      <c r="J638" s="162" t="s">
        <v>14</v>
      </c>
      <c r="K638" s="67">
        <v>45156</v>
      </c>
    </row>
    <row r="639" spans="1:11">
      <c r="A639" s="405" t="s">
        <v>20</v>
      </c>
      <c r="B639" s="406">
        <v>88237.5</v>
      </c>
      <c r="C639" s="406">
        <v>88237.5</v>
      </c>
      <c r="D639" s="407">
        <v>1</v>
      </c>
      <c r="E639" s="407" t="s">
        <v>970</v>
      </c>
      <c r="F639" s="408" t="s">
        <v>5</v>
      </c>
      <c r="G639" s="405" t="s">
        <v>716</v>
      </c>
      <c r="H639" s="177" t="s">
        <v>6</v>
      </c>
      <c r="I639" s="178">
        <v>20802064</v>
      </c>
      <c r="J639" s="177" t="s">
        <v>7</v>
      </c>
      <c r="K639" s="179" t="s">
        <v>971</v>
      </c>
    </row>
    <row r="640" spans="1:11">
      <c r="A640" s="405"/>
      <c r="B640" s="406"/>
      <c r="C640" s="406"/>
      <c r="D640" s="407"/>
      <c r="E640" s="407"/>
      <c r="F640" s="408"/>
      <c r="G640" s="405"/>
      <c r="H640" s="177" t="s">
        <v>9</v>
      </c>
      <c r="I640" s="180">
        <v>45145</v>
      </c>
      <c r="J640" s="177" t="s">
        <v>10</v>
      </c>
      <c r="K640" s="186" t="s">
        <v>767</v>
      </c>
    </row>
    <row r="641" spans="1:11" ht="25.5">
      <c r="A641" s="405"/>
      <c r="B641" s="406"/>
      <c r="C641" s="406"/>
      <c r="D641" s="407"/>
      <c r="E641" s="407"/>
      <c r="F641" s="408"/>
      <c r="G641" s="405"/>
      <c r="H641" s="182" t="s">
        <v>11</v>
      </c>
      <c r="I641" s="180">
        <v>45149</v>
      </c>
      <c r="J641" s="409" t="s">
        <v>12</v>
      </c>
      <c r="K641" s="410" t="s">
        <v>972</v>
      </c>
    </row>
    <row r="642" spans="1:11">
      <c r="A642" s="405"/>
      <c r="B642" s="406"/>
      <c r="C642" s="406"/>
      <c r="D642" s="407"/>
      <c r="E642" s="407"/>
      <c r="F642" s="177" t="s">
        <v>8</v>
      </c>
      <c r="G642" s="178">
        <v>29512905</v>
      </c>
      <c r="H642" s="177" t="s">
        <v>13</v>
      </c>
      <c r="I642" s="180">
        <v>45156</v>
      </c>
      <c r="J642" s="409"/>
      <c r="K642" s="410"/>
    </row>
    <row r="643" spans="1:11">
      <c r="A643" s="405"/>
      <c r="B643" s="406"/>
      <c r="C643" s="406"/>
      <c r="D643" s="407"/>
      <c r="E643" s="407"/>
      <c r="F643" s="177"/>
      <c r="G643" s="177"/>
      <c r="H643" s="177" t="s">
        <v>15</v>
      </c>
      <c r="I643" s="184" t="s">
        <v>25</v>
      </c>
      <c r="J643" s="177" t="s">
        <v>14</v>
      </c>
      <c r="K643" s="180">
        <v>45159</v>
      </c>
    </row>
    <row r="644" spans="1:11">
      <c r="A644" s="365" t="s">
        <v>20</v>
      </c>
      <c r="B644" s="366">
        <v>87220.800000000003</v>
      </c>
      <c r="C644" s="366">
        <v>87220.800000000003</v>
      </c>
      <c r="D644" s="367">
        <v>1</v>
      </c>
      <c r="E644" s="367" t="s">
        <v>257</v>
      </c>
      <c r="F644" s="368" t="s">
        <v>5</v>
      </c>
      <c r="G644" s="365" t="s">
        <v>973</v>
      </c>
      <c r="H644" s="162" t="s">
        <v>6</v>
      </c>
      <c r="I644" s="62">
        <v>20823436</v>
      </c>
      <c r="J644" s="162" t="s">
        <v>7</v>
      </c>
      <c r="K644" s="163" t="s">
        <v>974</v>
      </c>
    </row>
    <row r="645" spans="1:11">
      <c r="A645" s="365"/>
      <c r="B645" s="366"/>
      <c r="C645" s="366"/>
      <c r="D645" s="367"/>
      <c r="E645" s="367"/>
      <c r="F645" s="368"/>
      <c r="G645" s="365"/>
      <c r="H645" s="162" t="s">
        <v>9</v>
      </c>
      <c r="I645" s="67">
        <v>45147</v>
      </c>
      <c r="J645" s="162" t="s">
        <v>10</v>
      </c>
      <c r="K645" s="86" t="s">
        <v>767</v>
      </c>
    </row>
    <row r="646" spans="1:11" ht="25.5">
      <c r="A646" s="365"/>
      <c r="B646" s="366"/>
      <c r="C646" s="366"/>
      <c r="D646" s="367"/>
      <c r="E646" s="367"/>
      <c r="F646" s="368"/>
      <c r="G646" s="365"/>
      <c r="H646" s="165" t="s">
        <v>11</v>
      </c>
      <c r="I646" s="67">
        <v>45149</v>
      </c>
      <c r="J646" s="398" t="s">
        <v>12</v>
      </c>
      <c r="K646" s="404" t="s">
        <v>975</v>
      </c>
    </row>
    <row r="647" spans="1:11">
      <c r="A647" s="365"/>
      <c r="B647" s="366"/>
      <c r="C647" s="366"/>
      <c r="D647" s="367"/>
      <c r="E647" s="367"/>
      <c r="F647" s="162" t="s">
        <v>8</v>
      </c>
      <c r="G647" s="62">
        <v>324183</v>
      </c>
      <c r="H647" s="162" t="s">
        <v>13</v>
      </c>
      <c r="I647" s="67">
        <v>45154</v>
      </c>
      <c r="J647" s="398"/>
      <c r="K647" s="404"/>
    </row>
    <row r="648" spans="1:11">
      <c r="A648" s="365"/>
      <c r="B648" s="366"/>
      <c r="C648" s="366"/>
      <c r="D648" s="367"/>
      <c r="E648" s="367"/>
      <c r="F648" s="162"/>
      <c r="G648" s="162"/>
      <c r="H648" s="162" t="s">
        <v>15</v>
      </c>
      <c r="I648" s="161" t="s">
        <v>25</v>
      </c>
      <c r="J648" s="162" t="s">
        <v>14</v>
      </c>
      <c r="K648" s="67">
        <v>45161</v>
      </c>
    </row>
    <row r="649" spans="1:11">
      <c r="A649" s="405" t="s">
        <v>20</v>
      </c>
      <c r="B649" s="406">
        <v>82620</v>
      </c>
      <c r="C649" s="406">
        <v>82620</v>
      </c>
      <c r="D649" s="407">
        <v>1</v>
      </c>
      <c r="E649" s="407" t="s">
        <v>257</v>
      </c>
      <c r="F649" s="408" t="s">
        <v>5</v>
      </c>
      <c r="G649" s="405" t="s">
        <v>816</v>
      </c>
      <c r="H649" s="177" t="s">
        <v>6</v>
      </c>
      <c r="I649" s="178">
        <v>20783094</v>
      </c>
      <c r="J649" s="177" t="s">
        <v>7</v>
      </c>
      <c r="K649" s="179" t="s">
        <v>976</v>
      </c>
    </row>
    <row r="650" spans="1:11">
      <c r="A650" s="405"/>
      <c r="B650" s="406"/>
      <c r="C650" s="406"/>
      <c r="D650" s="407"/>
      <c r="E650" s="407"/>
      <c r="F650" s="408"/>
      <c r="G650" s="405"/>
      <c r="H650" s="177" t="s">
        <v>9</v>
      </c>
      <c r="I650" s="191">
        <v>45141</v>
      </c>
      <c r="J650" s="177" t="s">
        <v>10</v>
      </c>
      <c r="K650" s="186" t="s">
        <v>767</v>
      </c>
    </row>
    <row r="651" spans="1:11" ht="28.5">
      <c r="A651" s="405"/>
      <c r="B651" s="406"/>
      <c r="C651" s="406"/>
      <c r="D651" s="407"/>
      <c r="E651" s="407"/>
      <c r="F651" s="408"/>
      <c r="G651" s="405"/>
      <c r="H651" s="182" t="s">
        <v>11</v>
      </c>
      <c r="I651" s="183" t="s">
        <v>977</v>
      </c>
      <c r="J651" s="409" t="s">
        <v>12</v>
      </c>
      <c r="K651" s="410" t="s">
        <v>978</v>
      </c>
    </row>
    <row r="652" spans="1:11">
      <c r="A652" s="405"/>
      <c r="B652" s="406"/>
      <c r="C652" s="406"/>
      <c r="D652" s="407"/>
      <c r="E652" s="407"/>
      <c r="F652" s="177" t="s">
        <v>8</v>
      </c>
      <c r="G652" s="189">
        <v>325066</v>
      </c>
      <c r="H652" s="177" t="s">
        <v>13</v>
      </c>
      <c r="I652" s="180">
        <v>45148</v>
      </c>
      <c r="J652" s="409"/>
      <c r="K652" s="410"/>
    </row>
    <row r="653" spans="1:11">
      <c r="A653" s="405"/>
      <c r="B653" s="406"/>
      <c r="C653" s="406"/>
      <c r="D653" s="407"/>
      <c r="E653" s="407"/>
      <c r="F653" s="177"/>
      <c r="G653" s="177"/>
      <c r="H653" s="177" t="s">
        <v>15</v>
      </c>
      <c r="I653" s="184" t="s">
        <v>25</v>
      </c>
      <c r="J653" s="177" t="s">
        <v>14</v>
      </c>
      <c r="K653" s="180">
        <v>45161</v>
      </c>
    </row>
    <row r="654" spans="1:11">
      <c r="A654" s="365" t="s">
        <v>20</v>
      </c>
      <c r="B654" s="366">
        <v>86751</v>
      </c>
      <c r="C654" s="366">
        <v>86751</v>
      </c>
      <c r="D654" s="367">
        <v>1</v>
      </c>
      <c r="E654" s="367" t="s">
        <v>257</v>
      </c>
      <c r="F654" s="368" t="s">
        <v>5</v>
      </c>
      <c r="G654" s="365" t="s">
        <v>883</v>
      </c>
      <c r="H654" s="162" t="s">
        <v>6</v>
      </c>
      <c r="I654" s="62">
        <v>20782284</v>
      </c>
      <c r="J654" s="162" t="s">
        <v>7</v>
      </c>
      <c r="K654" s="163" t="s">
        <v>979</v>
      </c>
    </row>
    <row r="655" spans="1:11">
      <c r="A655" s="365"/>
      <c r="B655" s="366"/>
      <c r="C655" s="366"/>
      <c r="D655" s="367"/>
      <c r="E655" s="367"/>
      <c r="F655" s="368"/>
      <c r="G655" s="365"/>
      <c r="H655" s="162" t="s">
        <v>9</v>
      </c>
      <c r="I655" s="67">
        <v>45141</v>
      </c>
      <c r="J655" s="162" t="s">
        <v>10</v>
      </c>
      <c r="K655" s="86" t="s">
        <v>767</v>
      </c>
    </row>
    <row r="656" spans="1:11" ht="25.5">
      <c r="A656" s="365"/>
      <c r="B656" s="366"/>
      <c r="C656" s="366"/>
      <c r="D656" s="367"/>
      <c r="E656" s="367"/>
      <c r="F656" s="368"/>
      <c r="G656" s="365"/>
      <c r="H656" s="165" t="s">
        <v>11</v>
      </c>
      <c r="I656" s="65">
        <v>45145</v>
      </c>
      <c r="J656" s="398" t="s">
        <v>12</v>
      </c>
      <c r="K656" s="404" t="s">
        <v>980</v>
      </c>
    </row>
    <row r="657" spans="1:11">
      <c r="A657" s="365"/>
      <c r="B657" s="366"/>
      <c r="C657" s="366"/>
      <c r="D657" s="367"/>
      <c r="E657" s="367"/>
      <c r="F657" s="162" t="s">
        <v>8</v>
      </c>
      <c r="G657" s="62">
        <v>1536052</v>
      </c>
      <c r="H657" s="162" t="s">
        <v>13</v>
      </c>
      <c r="I657" s="67">
        <v>45148</v>
      </c>
      <c r="J657" s="398"/>
      <c r="K657" s="404"/>
    </row>
    <row r="658" spans="1:11">
      <c r="A658" s="365"/>
      <c r="B658" s="366"/>
      <c r="C658" s="366"/>
      <c r="D658" s="367"/>
      <c r="E658" s="367"/>
      <c r="F658" s="162"/>
      <c r="G658" s="162"/>
      <c r="H658" s="162" t="s">
        <v>15</v>
      </c>
      <c r="I658" s="161" t="s">
        <v>25</v>
      </c>
      <c r="J658" s="162" t="s">
        <v>14</v>
      </c>
      <c r="K658" s="67">
        <v>45161</v>
      </c>
    </row>
    <row r="659" spans="1:11">
      <c r="A659" s="415" t="s">
        <v>20</v>
      </c>
      <c r="B659" s="417">
        <v>86751</v>
      </c>
      <c r="C659" s="417">
        <v>86751</v>
      </c>
      <c r="D659" s="419">
        <v>1</v>
      </c>
      <c r="E659" s="419" t="s">
        <v>257</v>
      </c>
      <c r="F659" s="421" t="s">
        <v>5</v>
      </c>
      <c r="G659" s="415" t="s">
        <v>883</v>
      </c>
      <c r="H659" s="177" t="s">
        <v>6</v>
      </c>
      <c r="I659" s="178">
        <v>20717504</v>
      </c>
      <c r="J659" s="177" t="s">
        <v>7</v>
      </c>
      <c r="K659" s="179" t="s">
        <v>981</v>
      </c>
    </row>
    <row r="660" spans="1:11">
      <c r="A660" s="423"/>
      <c r="B660" s="424"/>
      <c r="C660" s="424"/>
      <c r="D660" s="425"/>
      <c r="E660" s="425"/>
      <c r="F660" s="426"/>
      <c r="G660" s="423"/>
      <c r="H660" s="177" t="s">
        <v>9</v>
      </c>
      <c r="I660" s="180">
        <v>45133</v>
      </c>
      <c r="J660" s="177" t="s">
        <v>10</v>
      </c>
      <c r="K660" s="186" t="s">
        <v>767</v>
      </c>
    </row>
    <row r="661" spans="1:11" ht="25.5">
      <c r="A661" s="423"/>
      <c r="B661" s="424"/>
      <c r="C661" s="424"/>
      <c r="D661" s="425"/>
      <c r="E661" s="425"/>
      <c r="F661" s="422"/>
      <c r="G661" s="416"/>
      <c r="H661" s="182" t="s">
        <v>11</v>
      </c>
      <c r="I661" s="183">
        <v>45135</v>
      </c>
      <c r="J661" s="411" t="s">
        <v>12</v>
      </c>
      <c r="K661" s="413" t="s">
        <v>982</v>
      </c>
    </row>
    <row r="662" spans="1:11">
      <c r="A662" s="423"/>
      <c r="B662" s="424"/>
      <c r="C662" s="424"/>
      <c r="D662" s="425"/>
      <c r="E662" s="425"/>
      <c r="F662" s="177" t="s">
        <v>8</v>
      </c>
      <c r="G662" s="178">
        <v>1536052</v>
      </c>
      <c r="H662" s="177" t="s">
        <v>13</v>
      </c>
      <c r="I662" s="180">
        <v>45142</v>
      </c>
      <c r="J662" s="412"/>
      <c r="K662" s="414"/>
    </row>
    <row r="663" spans="1:11">
      <c r="A663" s="416"/>
      <c r="B663" s="418"/>
      <c r="C663" s="418"/>
      <c r="D663" s="420"/>
      <c r="E663" s="420"/>
      <c r="F663" s="177"/>
      <c r="G663" s="177"/>
      <c r="H663" s="177" t="s">
        <v>15</v>
      </c>
      <c r="I663" s="184" t="s">
        <v>25</v>
      </c>
      <c r="J663" s="177" t="s">
        <v>14</v>
      </c>
      <c r="K663" s="180">
        <v>45161</v>
      </c>
    </row>
    <row r="664" spans="1:11">
      <c r="A664" s="365" t="s">
        <v>20</v>
      </c>
      <c r="B664" s="366">
        <v>40950</v>
      </c>
      <c r="C664" s="366">
        <v>40950</v>
      </c>
      <c r="D664" s="367">
        <v>1</v>
      </c>
      <c r="E664" s="367" t="s">
        <v>262</v>
      </c>
      <c r="F664" s="368" t="s">
        <v>5</v>
      </c>
      <c r="G664" s="365" t="s">
        <v>983</v>
      </c>
      <c r="H664" s="162" t="s">
        <v>6</v>
      </c>
      <c r="I664" s="62">
        <v>20844913</v>
      </c>
      <c r="J664" s="162" t="s">
        <v>7</v>
      </c>
      <c r="K664" s="163" t="s">
        <v>984</v>
      </c>
    </row>
    <row r="665" spans="1:11">
      <c r="A665" s="365"/>
      <c r="B665" s="366"/>
      <c r="C665" s="366"/>
      <c r="D665" s="367"/>
      <c r="E665" s="367"/>
      <c r="F665" s="368"/>
      <c r="G665" s="365"/>
      <c r="H665" s="162" t="s">
        <v>9</v>
      </c>
      <c r="I665" s="67">
        <v>45149</v>
      </c>
      <c r="J665" s="162" t="s">
        <v>10</v>
      </c>
      <c r="K665" s="86" t="s">
        <v>767</v>
      </c>
    </row>
    <row r="666" spans="1:11" ht="25.5">
      <c r="A666" s="365"/>
      <c r="B666" s="366"/>
      <c r="C666" s="366"/>
      <c r="D666" s="367"/>
      <c r="E666" s="367"/>
      <c r="F666" s="368"/>
      <c r="G666" s="365"/>
      <c r="H666" s="165" t="s">
        <v>11</v>
      </c>
      <c r="I666" s="67">
        <v>45156</v>
      </c>
      <c r="J666" s="398" t="s">
        <v>12</v>
      </c>
      <c r="K666" s="404" t="s">
        <v>985</v>
      </c>
    </row>
    <row r="667" spans="1:11">
      <c r="A667" s="365"/>
      <c r="B667" s="366"/>
      <c r="C667" s="366"/>
      <c r="D667" s="367"/>
      <c r="E667" s="367"/>
      <c r="F667" s="162" t="s">
        <v>8</v>
      </c>
      <c r="G667" s="62">
        <v>35979976</v>
      </c>
      <c r="H667" s="162" t="s">
        <v>13</v>
      </c>
      <c r="I667" s="67">
        <v>45161</v>
      </c>
      <c r="J667" s="398"/>
      <c r="K667" s="404"/>
    </row>
    <row r="668" spans="1:11">
      <c r="A668" s="365"/>
      <c r="B668" s="366"/>
      <c r="C668" s="366"/>
      <c r="D668" s="367"/>
      <c r="E668" s="367"/>
      <c r="F668" s="162"/>
      <c r="G668" s="162"/>
      <c r="H668" s="162" t="s">
        <v>15</v>
      </c>
      <c r="I668" s="161" t="s">
        <v>25</v>
      </c>
      <c r="J668" s="162" t="s">
        <v>14</v>
      </c>
      <c r="K668" s="67">
        <v>45163</v>
      </c>
    </row>
    <row r="669" spans="1:11">
      <c r="A669" s="405" t="s">
        <v>20</v>
      </c>
      <c r="B669" s="406">
        <v>82960</v>
      </c>
      <c r="C669" s="406">
        <v>82960</v>
      </c>
      <c r="D669" s="407">
        <v>1</v>
      </c>
      <c r="E669" s="407" t="s">
        <v>257</v>
      </c>
      <c r="F669" s="408" t="s">
        <v>5</v>
      </c>
      <c r="G669" s="405" t="s">
        <v>732</v>
      </c>
      <c r="H669" s="177" t="s">
        <v>6</v>
      </c>
      <c r="I669" s="178">
        <v>20907869</v>
      </c>
      <c r="J669" s="177" t="s">
        <v>7</v>
      </c>
      <c r="K669" s="179" t="s">
        <v>986</v>
      </c>
    </row>
    <row r="670" spans="1:11">
      <c r="A670" s="405"/>
      <c r="B670" s="406"/>
      <c r="C670" s="406"/>
      <c r="D670" s="407"/>
      <c r="E670" s="407"/>
      <c r="F670" s="408"/>
      <c r="G670" s="405"/>
      <c r="H670" s="177" t="s">
        <v>9</v>
      </c>
      <c r="I670" s="180">
        <v>45160</v>
      </c>
      <c r="J670" s="177" t="s">
        <v>10</v>
      </c>
      <c r="K670" s="186" t="s">
        <v>767</v>
      </c>
    </row>
    <row r="671" spans="1:11" ht="25.5">
      <c r="A671" s="405"/>
      <c r="B671" s="406"/>
      <c r="C671" s="406"/>
      <c r="D671" s="407"/>
      <c r="E671" s="407"/>
      <c r="F671" s="408"/>
      <c r="G671" s="405"/>
      <c r="H671" s="182" t="s">
        <v>11</v>
      </c>
      <c r="I671" s="180">
        <v>45162</v>
      </c>
      <c r="J671" s="409" t="s">
        <v>12</v>
      </c>
      <c r="K671" s="410" t="s">
        <v>987</v>
      </c>
    </row>
    <row r="672" spans="1:11">
      <c r="A672" s="405"/>
      <c r="B672" s="406"/>
      <c r="C672" s="406"/>
      <c r="D672" s="407"/>
      <c r="E672" s="407"/>
      <c r="F672" s="177" t="s">
        <v>8</v>
      </c>
      <c r="G672" s="178">
        <v>97893927</v>
      </c>
      <c r="H672" s="177" t="s">
        <v>13</v>
      </c>
      <c r="I672" s="180">
        <v>45163</v>
      </c>
      <c r="J672" s="409"/>
      <c r="K672" s="410"/>
    </row>
    <row r="673" spans="1:11">
      <c r="A673" s="405"/>
      <c r="B673" s="406"/>
      <c r="C673" s="406"/>
      <c r="D673" s="407"/>
      <c r="E673" s="407"/>
      <c r="F673" s="177"/>
      <c r="G673" s="177"/>
      <c r="H673" s="177" t="s">
        <v>15</v>
      </c>
      <c r="I673" s="184" t="s">
        <v>25</v>
      </c>
      <c r="J673" s="177" t="s">
        <v>14</v>
      </c>
      <c r="K673" s="180">
        <v>45166</v>
      </c>
    </row>
    <row r="674" spans="1:11">
      <c r="A674" s="365" t="s">
        <v>20</v>
      </c>
      <c r="B674" s="366">
        <v>55000</v>
      </c>
      <c r="C674" s="366">
        <v>55000</v>
      </c>
      <c r="D674" s="367">
        <v>1</v>
      </c>
      <c r="E674" s="367" t="s">
        <v>257</v>
      </c>
      <c r="F674" s="368" t="s">
        <v>5</v>
      </c>
      <c r="G674" s="365" t="s">
        <v>820</v>
      </c>
      <c r="H674" s="162" t="s">
        <v>6</v>
      </c>
      <c r="I674" s="62">
        <v>20904517</v>
      </c>
      <c r="J674" s="162" t="s">
        <v>7</v>
      </c>
      <c r="K674" s="163" t="s">
        <v>988</v>
      </c>
    </row>
    <row r="675" spans="1:11">
      <c r="A675" s="365"/>
      <c r="B675" s="366"/>
      <c r="C675" s="366"/>
      <c r="D675" s="367"/>
      <c r="E675" s="367"/>
      <c r="F675" s="368"/>
      <c r="G675" s="365"/>
      <c r="H675" s="162" t="s">
        <v>9</v>
      </c>
      <c r="I675" s="67">
        <v>45160</v>
      </c>
      <c r="J675" s="162" t="s">
        <v>10</v>
      </c>
      <c r="K675" s="86" t="s">
        <v>767</v>
      </c>
    </row>
    <row r="676" spans="1:11" ht="25.5">
      <c r="A676" s="365"/>
      <c r="B676" s="366"/>
      <c r="C676" s="366"/>
      <c r="D676" s="367"/>
      <c r="E676" s="367"/>
      <c r="F676" s="368"/>
      <c r="G676" s="365"/>
      <c r="H676" s="165" t="s">
        <v>11</v>
      </c>
      <c r="I676" s="67">
        <v>45162</v>
      </c>
      <c r="J676" s="398" t="s">
        <v>12</v>
      </c>
      <c r="K676" s="404" t="s">
        <v>989</v>
      </c>
    </row>
    <row r="677" spans="1:11">
      <c r="A677" s="365"/>
      <c r="B677" s="366"/>
      <c r="C677" s="366"/>
      <c r="D677" s="367"/>
      <c r="E677" s="367"/>
      <c r="F677" s="162" t="s">
        <v>8</v>
      </c>
      <c r="G677" s="62">
        <v>58949674</v>
      </c>
      <c r="H677" s="162" t="s">
        <v>13</v>
      </c>
      <c r="I677" s="67">
        <v>45163</v>
      </c>
      <c r="J677" s="398"/>
      <c r="K677" s="404"/>
    </row>
    <row r="678" spans="1:11">
      <c r="A678" s="365"/>
      <c r="B678" s="366"/>
      <c r="C678" s="366"/>
      <c r="D678" s="367"/>
      <c r="E678" s="367"/>
      <c r="F678" s="162"/>
      <c r="G678" s="162"/>
      <c r="H678" s="162" t="s">
        <v>15</v>
      </c>
      <c r="I678" s="161" t="s">
        <v>25</v>
      </c>
      <c r="J678" s="162" t="s">
        <v>14</v>
      </c>
      <c r="K678" s="67">
        <v>45166</v>
      </c>
    </row>
    <row r="679" spans="1:11">
      <c r="A679" s="405" t="s">
        <v>20</v>
      </c>
      <c r="B679" s="406">
        <v>35640</v>
      </c>
      <c r="C679" s="406">
        <v>35640</v>
      </c>
      <c r="D679" s="407">
        <v>1</v>
      </c>
      <c r="E679" s="407" t="s">
        <v>257</v>
      </c>
      <c r="F679" s="408" t="s">
        <v>5</v>
      </c>
      <c r="G679" s="405" t="s">
        <v>990</v>
      </c>
      <c r="H679" s="177" t="s">
        <v>6</v>
      </c>
      <c r="I679" s="178">
        <v>20612885</v>
      </c>
      <c r="J679" s="177" t="s">
        <v>7</v>
      </c>
      <c r="K679" s="179" t="s">
        <v>991</v>
      </c>
    </row>
    <row r="680" spans="1:11">
      <c r="A680" s="405"/>
      <c r="B680" s="406"/>
      <c r="C680" s="406"/>
      <c r="D680" s="407"/>
      <c r="E680" s="407"/>
      <c r="F680" s="408"/>
      <c r="G680" s="405"/>
      <c r="H680" s="177" t="s">
        <v>9</v>
      </c>
      <c r="I680" s="180">
        <v>45120</v>
      </c>
      <c r="J680" s="177" t="s">
        <v>10</v>
      </c>
      <c r="K680" s="192" t="s">
        <v>992</v>
      </c>
    </row>
    <row r="681" spans="1:11" ht="25.5">
      <c r="A681" s="405"/>
      <c r="B681" s="406"/>
      <c r="C681" s="406"/>
      <c r="D681" s="407"/>
      <c r="E681" s="407"/>
      <c r="F681" s="408"/>
      <c r="G681" s="405"/>
      <c r="H681" s="182" t="s">
        <v>11</v>
      </c>
      <c r="I681" s="183">
        <v>45124</v>
      </c>
      <c r="J681" s="409" t="s">
        <v>12</v>
      </c>
      <c r="K681" s="410" t="s">
        <v>993</v>
      </c>
    </row>
    <row r="682" spans="1:11">
      <c r="A682" s="405"/>
      <c r="B682" s="406"/>
      <c r="C682" s="406"/>
      <c r="D682" s="407"/>
      <c r="E682" s="407"/>
      <c r="F682" s="177" t="s">
        <v>8</v>
      </c>
      <c r="G682" s="178">
        <v>101108389</v>
      </c>
      <c r="H682" s="177" t="s">
        <v>13</v>
      </c>
      <c r="I682" s="180">
        <v>45125</v>
      </c>
      <c r="J682" s="409"/>
      <c r="K682" s="410"/>
    </row>
    <row r="683" spans="1:11">
      <c r="A683" s="405"/>
      <c r="B683" s="406"/>
      <c r="C683" s="406"/>
      <c r="D683" s="407"/>
      <c r="E683" s="407"/>
      <c r="F683" s="177"/>
      <c r="G683" s="177"/>
      <c r="H683" s="177" t="s">
        <v>15</v>
      </c>
      <c r="I683" s="184" t="s">
        <v>25</v>
      </c>
      <c r="J683" s="177" t="s">
        <v>14</v>
      </c>
      <c r="K683" s="180">
        <v>45142</v>
      </c>
    </row>
    <row r="684" spans="1:11">
      <c r="A684" s="365" t="s">
        <v>20</v>
      </c>
      <c r="B684" s="366">
        <v>45300</v>
      </c>
      <c r="C684" s="366">
        <v>45300</v>
      </c>
      <c r="D684" s="367">
        <v>1</v>
      </c>
      <c r="E684" s="367" t="s">
        <v>257</v>
      </c>
      <c r="F684" s="368" t="s">
        <v>5</v>
      </c>
      <c r="G684" s="365" t="s">
        <v>994</v>
      </c>
      <c r="H684" s="162" t="s">
        <v>6</v>
      </c>
      <c r="I684" s="62">
        <v>20725795</v>
      </c>
      <c r="J684" s="162" t="s">
        <v>7</v>
      </c>
      <c r="K684" s="163" t="s">
        <v>995</v>
      </c>
    </row>
    <row r="685" spans="1:11">
      <c r="A685" s="365"/>
      <c r="B685" s="366"/>
      <c r="C685" s="366"/>
      <c r="D685" s="367"/>
      <c r="E685" s="367"/>
      <c r="F685" s="368"/>
      <c r="G685" s="365"/>
      <c r="H685" s="162" t="s">
        <v>9</v>
      </c>
      <c r="I685" s="67">
        <v>45134</v>
      </c>
      <c r="J685" s="162" t="s">
        <v>10</v>
      </c>
      <c r="K685" s="86" t="s">
        <v>996</v>
      </c>
    </row>
    <row r="686" spans="1:11" ht="25.5">
      <c r="A686" s="365"/>
      <c r="B686" s="366"/>
      <c r="C686" s="366"/>
      <c r="D686" s="367"/>
      <c r="E686" s="367"/>
      <c r="F686" s="368"/>
      <c r="G686" s="365"/>
      <c r="H686" s="165" t="s">
        <v>11</v>
      </c>
      <c r="I686" s="65" t="s">
        <v>997</v>
      </c>
      <c r="J686" s="398" t="s">
        <v>12</v>
      </c>
      <c r="K686" s="404" t="s">
        <v>998</v>
      </c>
    </row>
    <row r="687" spans="1:11">
      <c r="A687" s="365"/>
      <c r="B687" s="366"/>
      <c r="C687" s="366"/>
      <c r="D687" s="367"/>
      <c r="E687" s="367"/>
      <c r="F687" s="162" t="s">
        <v>8</v>
      </c>
      <c r="G687" s="62">
        <v>103357068</v>
      </c>
      <c r="H687" s="162" t="s">
        <v>13</v>
      </c>
      <c r="I687" s="65">
        <v>45139</v>
      </c>
      <c r="J687" s="398"/>
      <c r="K687" s="404"/>
    </row>
    <row r="688" spans="1:11">
      <c r="A688" s="365"/>
      <c r="B688" s="366"/>
      <c r="C688" s="366"/>
      <c r="D688" s="367"/>
      <c r="E688" s="367"/>
      <c r="F688" s="162"/>
      <c r="G688" s="162"/>
      <c r="H688" s="162" t="s">
        <v>15</v>
      </c>
      <c r="I688" s="161" t="s">
        <v>25</v>
      </c>
      <c r="J688" s="162" t="s">
        <v>14</v>
      </c>
      <c r="K688" s="67">
        <v>45166</v>
      </c>
    </row>
    <row r="689" spans="1:11">
      <c r="A689" s="405" t="s">
        <v>20</v>
      </c>
      <c r="B689" s="406">
        <v>50640</v>
      </c>
      <c r="C689" s="406">
        <v>50640</v>
      </c>
      <c r="D689" s="407">
        <v>1</v>
      </c>
      <c r="E689" s="407" t="s">
        <v>350</v>
      </c>
      <c r="F689" s="408" t="s">
        <v>5</v>
      </c>
      <c r="G689" s="405" t="s">
        <v>999</v>
      </c>
      <c r="H689" s="177" t="s">
        <v>6</v>
      </c>
      <c r="I689" s="178">
        <v>20714475</v>
      </c>
      <c r="J689" s="177" t="s">
        <v>7</v>
      </c>
      <c r="K689" s="179" t="s">
        <v>1000</v>
      </c>
    </row>
    <row r="690" spans="1:11" ht="28.5">
      <c r="A690" s="405"/>
      <c r="B690" s="406"/>
      <c r="C690" s="406"/>
      <c r="D690" s="407"/>
      <c r="E690" s="407"/>
      <c r="F690" s="408"/>
      <c r="G690" s="405"/>
      <c r="H690" s="177" t="s">
        <v>9</v>
      </c>
      <c r="I690" s="180">
        <v>45132</v>
      </c>
      <c r="J690" s="177" t="s">
        <v>10</v>
      </c>
      <c r="K690" s="186" t="s">
        <v>1001</v>
      </c>
    </row>
    <row r="691" spans="1:11" ht="25.5">
      <c r="A691" s="405"/>
      <c r="B691" s="406"/>
      <c r="C691" s="406"/>
      <c r="D691" s="407"/>
      <c r="E691" s="407"/>
      <c r="F691" s="408"/>
      <c r="G691" s="405"/>
      <c r="H691" s="182" t="s">
        <v>11</v>
      </c>
      <c r="I691" s="183">
        <v>45135</v>
      </c>
      <c r="J691" s="409" t="s">
        <v>12</v>
      </c>
      <c r="K691" s="410" t="s">
        <v>1002</v>
      </c>
    </row>
    <row r="692" spans="1:11">
      <c r="A692" s="405"/>
      <c r="B692" s="406"/>
      <c r="C692" s="406"/>
      <c r="D692" s="407"/>
      <c r="E692" s="407"/>
      <c r="F692" s="177" t="s">
        <v>8</v>
      </c>
      <c r="G692" s="178">
        <v>42409160</v>
      </c>
      <c r="H692" s="177" t="s">
        <v>13</v>
      </c>
      <c r="I692" s="180">
        <v>45138</v>
      </c>
      <c r="J692" s="409"/>
      <c r="K692" s="410"/>
    </row>
    <row r="693" spans="1:11">
      <c r="A693" s="405"/>
      <c r="B693" s="406"/>
      <c r="C693" s="406"/>
      <c r="D693" s="407"/>
      <c r="E693" s="407"/>
      <c r="F693" s="177"/>
      <c r="G693" s="177"/>
      <c r="H693" s="177" t="s">
        <v>15</v>
      </c>
      <c r="I693" s="184" t="s">
        <v>25</v>
      </c>
      <c r="J693" s="177" t="s">
        <v>14</v>
      </c>
      <c r="K693" s="180">
        <v>45168</v>
      </c>
    </row>
    <row r="694" spans="1:11">
      <c r="A694" s="365" t="s">
        <v>20</v>
      </c>
      <c r="B694" s="366">
        <v>89880</v>
      </c>
      <c r="C694" s="366">
        <v>89880</v>
      </c>
      <c r="D694" s="367">
        <v>1</v>
      </c>
      <c r="E694" s="367" t="s">
        <v>257</v>
      </c>
      <c r="F694" s="368" t="s">
        <v>5</v>
      </c>
      <c r="G694" s="365" t="s">
        <v>1003</v>
      </c>
      <c r="H694" s="162" t="s">
        <v>6</v>
      </c>
      <c r="I694" s="62">
        <v>20723849</v>
      </c>
      <c r="J694" s="162" t="s">
        <v>7</v>
      </c>
      <c r="K694" s="163" t="s">
        <v>1004</v>
      </c>
    </row>
    <row r="695" spans="1:11">
      <c r="A695" s="365"/>
      <c r="B695" s="366"/>
      <c r="C695" s="366"/>
      <c r="D695" s="367"/>
      <c r="E695" s="367"/>
      <c r="F695" s="368"/>
      <c r="G695" s="365"/>
      <c r="H695" s="162" t="s">
        <v>9</v>
      </c>
      <c r="I695" s="67">
        <v>45134</v>
      </c>
      <c r="J695" s="162" t="s">
        <v>10</v>
      </c>
      <c r="K695" s="185" t="s">
        <v>1005</v>
      </c>
    </row>
    <row r="696" spans="1:11" ht="25.5">
      <c r="A696" s="365"/>
      <c r="B696" s="366"/>
      <c r="C696" s="366"/>
      <c r="D696" s="367"/>
      <c r="E696" s="367"/>
      <c r="F696" s="368"/>
      <c r="G696" s="365"/>
      <c r="H696" s="165" t="s">
        <v>11</v>
      </c>
      <c r="I696" s="65">
        <v>45140</v>
      </c>
      <c r="J696" s="398" t="s">
        <v>12</v>
      </c>
      <c r="K696" s="404" t="s">
        <v>1006</v>
      </c>
    </row>
    <row r="697" spans="1:11">
      <c r="A697" s="365"/>
      <c r="B697" s="366"/>
      <c r="C697" s="366"/>
      <c r="D697" s="367"/>
      <c r="E697" s="367"/>
      <c r="F697" s="162" t="s">
        <v>8</v>
      </c>
      <c r="G697" s="62">
        <v>82202877</v>
      </c>
      <c r="H697" s="162" t="s">
        <v>13</v>
      </c>
      <c r="I697" s="67">
        <v>45142</v>
      </c>
      <c r="J697" s="398"/>
      <c r="K697" s="404"/>
    </row>
    <row r="698" spans="1:11" ht="15.75" thickBot="1">
      <c r="A698" s="365"/>
      <c r="B698" s="366"/>
      <c r="C698" s="366"/>
      <c r="D698" s="367"/>
      <c r="E698" s="367"/>
      <c r="F698" s="162"/>
      <c r="G698" s="162"/>
      <c r="H698" s="162" t="s">
        <v>15</v>
      </c>
      <c r="I698" s="161" t="s">
        <v>25</v>
      </c>
      <c r="J698" s="162" t="s">
        <v>14</v>
      </c>
      <c r="K698" s="67">
        <v>45155</v>
      </c>
    </row>
    <row r="699" spans="1:11" ht="34.5" customHeight="1" thickBot="1">
      <c r="A699" s="262" t="s">
        <v>1008</v>
      </c>
      <c r="B699" s="263"/>
      <c r="C699" s="263"/>
      <c r="D699" s="263"/>
      <c r="E699" s="263"/>
      <c r="F699" s="263"/>
      <c r="G699" s="263"/>
      <c r="H699" s="263"/>
      <c r="I699" s="263"/>
      <c r="J699" s="263"/>
      <c r="K699" s="264"/>
    </row>
    <row r="700" spans="1:11">
      <c r="A700" s="405" t="s">
        <v>20</v>
      </c>
      <c r="B700" s="406">
        <v>59200</v>
      </c>
      <c r="C700" s="406">
        <v>59200</v>
      </c>
      <c r="D700" s="407">
        <v>1</v>
      </c>
      <c r="E700" s="407">
        <v>186</v>
      </c>
      <c r="F700" s="408" t="s">
        <v>5</v>
      </c>
      <c r="G700" s="405" t="s">
        <v>578</v>
      </c>
      <c r="H700" s="177" t="s">
        <v>6</v>
      </c>
      <c r="I700" s="193">
        <v>20718748</v>
      </c>
      <c r="J700" s="177" t="s">
        <v>7</v>
      </c>
      <c r="K700" s="179" t="s">
        <v>1009</v>
      </c>
    </row>
    <row r="701" spans="1:11">
      <c r="A701" s="405"/>
      <c r="B701" s="406"/>
      <c r="C701" s="406"/>
      <c r="D701" s="407"/>
      <c r="E701" s="407"/>
      <c r="F701" s="408"/>
      <c r="G701" s="405"/>
      <c r="H701" s="177" t="s">
        <v>9</v>
      </c>
      <c r="I701" s="194">
        <v>45133</v>
      </c>
      <c r="J701" s="177" t="s">
        <v>10</v>
      </c>
      <c r="K701" s="195" t="s">
        <v>1010</v>
      </c>
    </row>
    <row r="702" spans="1:11" ht="25.5">
      <c r="A702" s="405"/>
      <c r="B702" s="406"/>
      <c r="C702" s="406"/>
      <c r="D702" s="407"/>
      <c r="E702" s="407"/>
      <c r="F702" s="408"/>
      <c r="G702" s="405"/>
      <c r="H702" s="182" t="s">
        <v>11</v>
      </c>
      <c r="I702" s="196">
        <v>45135</v>
      </c>
      <c r="J702" s="409" t="s">
        <v>12</v>
      </c>
      <c r="K702" s="410" t="s">
        <v>1011</v>
      </c>
    </row>
    <row r="703" spans="1:11">
      <c r="A703" s="405"/>
      <c r="B703" s="406"/>
      <c r="C703" s="406"/>
      <c r="D703" s="407"/>
      <c r="E703" s="407"/>
      <c r="F703" s="177" t="s">
        <v>8</v>
      </c>
      <c r="G703" s="178">
        <v>12513687</v>
      </c>
      <c r="H703" s="177" t="s">
        <v>13</v>
      </c>
      <c r="I703" s="180">
        <v>45139</v>
      </c>
      <c r="J703" s="409"/>
      <c r="K703" s="410"/>
    </row>
    <row r="704" spans="1:11">
      <c r="A704" s="405"/>
      <c r="B704" s="406"/>
      <c r="C704" s="406"/>
      <c r="D704" s="407"/>
      <c r="E704" s="407"/>
      <c r="F704" s="177"/>
      <c r="G704" s="177"/>
      <c r="H704" s="177" t="s">
        <v>15</v>
      </c>
      <c r="I704" s="184"/>
      <c r="J704" s="177" t="s">
        <v>14</v>
      </c>
      <c r="K704" s="197">
        <v>45173</v>
      </c>
    </row>
    <row r="705" spans="1:11" ht="28.5">
      <c r="A705" s="365" t="s">
        <v>20</v>
      </c>
      <c r="B705" s="366">
        <v>60240</v>
      </c>
      <c r="C705" s="366">
        <v>60240</v>
      </c>
      <c r="D705" s="367">
        <v>1</v>
      </c>
      <c r="E705" s="367">
        <v>199</v>
      </c>
      <c r="F705" s="368" t="s">
        <v>5</v>
      </c>
      <c r="G705" s="365" t="s">
        <v>1012</v>
      </c>
      <c r="H705" s="162" t="s">
        <v>6</v>
      </c>
      <c r="I705" s="86" t="s">
        <v>1013</v>
      </c>
      <c r="J705" s="162" t="s">
        <v>7</v>
      </c>
      <c r="K705" s="163" t="s">
        <v>1014</v>
      </c>
    </row>
    <row r="706" spans="1:11">
      <c r="A706" s="365"/>
      <c r="B706" s="366"/>
      <c r="C706" s="366"/>
      <c r="D706" s="367"/>
      <c r="E706" s="367"/>
      <c r="F706" s="368"/>
      <c r="G706" s="365"/>
      <c r="H706" s="162" t="s">
        <v>9</v>
      </c>
      <c r="I706" s="67">
        <v>45128</v>
      </c>
      <c r="J706" s="162" t="s">
        <v>10</v>
      </c>
      <c r="K706" s="144" t="s">
        <v>1015</v>
      </c>
    </row>
    <row r="707" spans="1:11" ht="28.5">
      <c r="A707" s="365"/>
      <c r="B707" s="366"/>
      <c r="C707" s="366"/>
      <c r="D707" s="367"/>
      <c r="E707" s="367"/>
      <c r="F707" s="368"/>
      <c r="G707" s="365"/>
      <c r="H707" s="165" t="s">
        <v>11</v>
      </c>
      <c r="I707" s="65" t="s">
        <v>1016</v>
      </c>
      <c r="J707" s="398" t="s">
        <v>12</v>
      </c>
      <c r="K707" s="404" t="s">
        <v>1017</v>
      </c>
    </row>
    <row r="708" spans="1:11">
      <c r="A708" s="365"/>
      <c r="B708" s="366"/>
      <c r="C708" s="366"/>
      <c r="D708" s="367"/>
      <c r="E708" s="367"/>
      <c r="F708" s="162" t="s">
        <v>8</v>
      </c>
      <c r="G708" s="62">
        <v>62470515</v>
      </c>
      <c r="H708" s="162" t="s">
        <v>13</v>
      </c>
      <c r="I708" s="67"/>
      <c r="J708" s="398"/>
      <c r="K708" s="404"/>
    </row>
    <row r="709" spans="1:11" ht="25.5">
      <c r="A709" s="365"/>
      <c r="B709" s="366"/>
      <c r="C709" s="366"/>
      <c r="D709" s="367"/>
      <c r="E709" s="367"/>
      <c r="F709" s="162"/>
      <c r="G709" s="162"/>
      <c r="H709" s="162" t="s">
        <v>15</v>
      </c>
      <c r="I709" s="161" t="s">
        <v>1018</v>
      </c>
      <c r="J709" s="162" t="s">
        <v>14</v>
      </c>
      <c r="K709" s="67">
        <v>45175</v>
      </c>
    </row>
    <row r="710" spans="1:11">
      <c r="A710" s="405" t="s">
        <v>20</v>
      </c>
      <c r="B710" s="406">
        <v>89910</v>
      </c>
      <c r="C710" s="406">
        <v>89910</v>
      </c>
      <c r="D710" s="407">
        <v>1</v>
      </c>
      <c r="E710" s="407">
        <v>121</v>
      </c>
      <c r="F710" s="408" t="s">
        <v>5</v>
      </c>
      <c r="G710" s="405" t="s">
        <v>1019</v>
      </c>
      <c r="H710" s="177" t="s">
        <v>6</v>
      </c>
      <c r="I710" s="178">
        <v>20670826</v>
      </c>
      <c r="J710" s="177" t="s">
        <v>7</v>
      </c>
      <c r="K710" s="179" t="s">
        <v>1020</v>
      </c>
    </row>
    <row r="711" spans="1:11">
      <c r="A711" s="405"/>
      <c r="B711" s="406"/>
      <c r="C711" s="406"/>
      <c r="D711" s="407"/>
      <c r="E711" s="407"/>
      <c r="F711" s="408"/>
      <c r="G711" s="405"/>
      <c r="H711" s="177" t="s">
        <v>9</v>
      </c>
      <c r="I711" s="180">
        <v>45127</v>
      </c>
      <c r="J711" s="177" t="s">
        <v>10</v>
      </c>
      <c r="K711" s="198" t="s">
        <v>1021</v>
      </c>
    </row>
    <row r="712" spans="1:11" ht="25.5">
      <c r="A712" s="405"/>
      <c r="B712" s="406"/>
      <c r="C712" s="406"/>
      <c r="D712" s="407"/>
      <c r="E712" s="407"/>
      <c r="F712" s="408"/>
      <c r="G712" s="405"/>
      <c r="H712" s="182" t="s">
        <v>11</v>
      </c>
      <c r="I712" s="183">
        <v>45131</v>
      </c>
      <c r="J712" s="409" t="s">
        <v>12</v>
      </c>
      <c r="K712" s="410" t="s">
        <v>1022</v>
      </c>
    </row>
    <row r="713" spans="1:11">
      <c r="A713" s="405"/>
      <c r="B713" s="406"/>
      <c r="C713" s="406"/>
      <c r="D713" s="407"/>
      <c r="E713" s="407"/>
      <c r="F713" s="177" t="s">
        <v>8</v>
      </c>
      <c r="G713" s="178">
        <v>43198139</v>
      </c>
      <c r="H713" s="177" t="s">
        <v>13</v>
      </c>
      <c r="I713" s="180">
        <v>45132</v>
      </c>
      <c r="J713" s="409"/>
      <c r="K713" s="410"/>
    </row>
    <row r="714" spans="1:11">
      <c r="A714" s="405"/>
      <c r="B714" s="406"/>
      <c r="C714" s="406"/>
      <c r="D714" s="407"/>
      <c r="E714" s="407"/>
      <c r="F714" s="177"/>
      <c r="G714" s="177"/>
      <c r="H714" s="177" t="s">
        <v>15</v>
      </c>
      <c r="I714" s="184" t="s">
        <v>25</v>
      </c>
      <c r="J714" s="177" t="s">
        <v>14</v>
      </c>
      <c r="K714" s="180">
        <v>45195</v>
      </c>
    </row>
    <row r="715" spans="1:11">
      <c r="A715" s="365" t="s">
        <v>20</v>
      </c>
      <c r="B715" s="366">
        <v>74700</v>
      </c>
      <c r="C715" s="366">
        <v>74700</v>
      </c>
      <c r="D715" s="367">
        <v>1</v>
      </c>
      <c r="E715" s="367">
        <v>321</v>
      </c>
      <c r="F715" s="368" t="s">
        <v>5</v>
      </c>
      <c r="G715" s="365" t="s">
        <v>1023</v>
      </c>
      <c r="H715" s="162" t="s">
        <v>6</v>
      </c>
      <c r="I715" s="62">
        <v>20710410</v>
      </c>
      <c r="J715" s="162" t="s">
        <v>7</v>
      </c>
      <c r="K715" s="163" t="s">
        <v>1024</v>
      </c>
    </row>
    <row r="716" spans="1:11">
      <c r="A716" s="365"/>
      <c r="B716" s="366"/>
      <c r="C716" s="366"/>
      <c r="D716" s="367"/>
      <c r="E716" s="367"/>
      <c r="F716" s="368"/>
      <c r="G716" s="365"/>
      <c r="H716" s="162" t="s">
        <v>9</v>
      </c>
      <c r="I716" s="67">
        <v>45102</v>
      </c>
      <c r="J716" s="162" t="s">
        <v>10</v>
      </c>
      <c r="K716" s="199" t="s">
        <v>1025</v>
      </c>
    </row>
    <row r="717" spans="1:11" ht="25.5">
      <c r="A717" s="365"/>
      <c r="B717" s="366"/>
      <c r="C717" s="366"/>
      <c r="D717" s="367"/>
      <c r="E717" s="367"/>
      <c r="F717" s="368"/>
      <c r="G717" s="365"/>
      <c r="H717" s="165" t="s">
        <v>11</v>
      </c>
      <c r="I717" s="65">
        <v>45142</v>
      </c>
      <c r="J717" s="398" t="s">
        <v>12</v>
      </c>
      <c r="K717" s="404" t="s">
        <v>1026</v>
      </c>
    </row>
    <row r="718" spans="1:11">
      <c r="A718" s="365"/>
      <c r="B718" s="366"/>
      <c r="C718" s="366"/>
      <c r="D718" s="367"/>
      <c r="E718" s="367"/>
      <c r="F718" s="162" t="s">
        <v>8</v>
      </c>
      <c r="G718" s="62">
        <v>3591816</v>
      </c>
      <c r="H718" s="162" t="s">
        <v>13</v>
      </c>
      <c r="I718" s="67">
        <v>45145</v>
      </c>
      <c r="J718" s="398"/>
      <c r="K718" s="404"/>
    </row>
    <row r="719" spans="1:11">
      <c r="A719" s="365"/>
      <c r="B719" s="366"/>
      <c r="C719" s="366"/>
      <c r="D719" s="367"/>
      <c r="E719" s="367"/>
      <c r="F719" s="162"/>
      <c r="G719" s="162"/>
      <c r="H719" s="162" t="s">
        <v>15</v>
      </c>
      <c r="I719" s="161" t="s">
        <v>25</v>
      </c>
      <c r="J719" s="162" t="s">
        <v>14</v>
      </c>
      <c r="K719" s="82">
        <v>45180</v>
      </c>
    </row>
    <row r="720" spans="1:11">
      <c r="A720" s="405" t="s">
        <v>20</v>
      </c>
      <c r="B720" s="406">
        <v>72000</v>
      </c>
      <c r="C720" s="406">
        <v>72000</v>
      </c>
      <c r="D720" s="407">
        <v>1</v>
      </c>
      <c r="E720" s="407">
        <v>186</v>
      </c>
      <c r="F720" s="408" t="s">
        <v>5</v>
      </c>
      <c r="G720" s="405" t="s">
        <v>593</v>
      </c>
      <c r="H720" s="177" t="s">
        <v>6</v>
      </c>
      <c r="I720" s="193">
        <v>20832966</v>
      </c>
      <c r="J720" s="177" t="s">
        <v>7</v>
      </c>
      <c r="K720" s="179" t="s">
        <v>1027</v>
      </c>
    </row>
    <row r="721" spans="1:11">
      <c r="A721" s="405"/>
      <c r="B721" s="406"/>
      <c r="C721" s="406"/>
      <c r="D721" s="407"/>
      <c r="E721" s="407"/>
      <c r="F721" s="408"/>
      <c r="G721" s="405"/>
      <c r="H721" s="177" t="s">
        <v>9</v>
      </c>
      <c r="I721" s="194">
        <v>45148</v>
      </c>
      <c r="J721" s="177" t="s">
        <v>10</v>
      </c>
      <c r="K721" s="180">
        <v>45196</v>
      </c>
    </row>
    <row r="722" spans="1:11" ht="25.5">
      <c r="A722" s="405"/>
      <c r="B722" s="406"/>
      <c r="C722" s="406"/>
      <c r="D722" s="407"/>
      <c r="E722" s="407"/>
      <c r="F722" s="408"/>
      <c r="G722" s="405"/>
      <c r="H722" s="182" t="s">
        <v>11</v>
      </c>
      <c r="I722" s="180">
        <v>45152</v>
      </c>
      <c r="J722" s="409" t="s">
        <v>12</v>
      </c>
      <c r="K722" s="410" t="s">
        <v>596</v>
      </c>
    </row>
    <row r="723" spans="1:11">
      <c r="A723" s="405"/>
      <c r="B723" s="406"/>
      <c r="C723" s="406"/>
      <c r="D723" s="407"/>
      <c r="E723" s="407"/>
      <c r="F723" s="177" t="s">
        <v>8</v>
      </c>
      <c r="G723" s="178">
        <v>71439943</v>
      </c>
      <c r="H723" s="177" t="s">
        <v>13</v>
      </c>
      <c r="I723" s="180">
        <v>45155</v>
      </c>
      <c r="J723" s="409"/>
      <c r="K723" s="410"/>
    </row>
    <row r="724" spans="1:11">
      <c r="A724" s="405"/>
      <c r="B724" s="406"/>
      <c r="C724" s="406"/>
      <c r="D724" s="407"/>
      <c r="E724" s="407"/>
      <c r="F724" s="177"/>
      <c r="G724" s="177"/>
      <c r="H724" s="177" t="s">
        <v>15</v>
      </c>
      <c r="I724" s="184" t="s">
        <v>25</v>
      </c>
      <c r="J724" s="177" t="s">
        <v>14</v>
      </c>
      <c r="K724" s="180">
        <v>45181</v>
      </c>
    </row>
    <row r="725" spans="1:11">
      <c r="A725" s="365" t="s">
        <v>20</v>
      </c>
      <c r="B725" s="366">
        <v>60200</v>
      </c>
      <c r="C725" s="366">
        <v>60200</v>
      </c>
      <c r="D725" s="367">
        <v>1</v>
      </c>
      <c r="E725" s="367">
        <v>181</v>
      </c>
      <c r="F725" s="368" t="s">
        <v>5</v>
      </c>
      <c r="G725" s="365" t="s">
        <v>1028</v>
      </c>
      <c r="H725" s="162" t="s">
        <v>6</v>
      </c>
      <c r="I725" s="200">
        <v>20979649</v>
      </c>
      <c r="J725" s="162" t="s">
        <v>7</v>
      </c>
      <c r="K725" s="163" t="s">
        <v>1029</v>
      </c>
    </row>
    <row r="726" spans="1:11">
      <c r="A726" s="365"/>
      <c r="B726" s="366"/>
      <c r="C726" s="366"/>
      <c r="D726" s="367"/>
      <c r="E726" s="367"/>
      <c r="F726" s="368"/>
      <c r="G726" s="365"/>
      <c r="H726" s="162" t="s">
        <v>9</v>
      </c>
      <c r="I726" s="201">
        <v>45169</v>
      </c>
      <c r="J726" s="162" t="s">
        <v>10</v>
      </c>
      <c r="K726" s="86" t="s">
        <v>1030</v>
      </c>
    </row>
    <row r="727" spans="1:11" ht="25.5">
      <c r="A727" s="365"/>
      <c r="B727" s="366"/>
      <c r="C727" s="366"/>
      <c r="D727" s="367"/>
      <c r="E727" s="367"/>
      <c r="F727" s="368"/>
      <c r="G727" s="365"/>
      <c r="H727" s="165" t="s">
        <v>11</v>
      </c>
      <c r="I727" s="202">
        <v>45173</v>
      </c>
      <c r="J727" s="398" t="s">
        <v>12</v>
      </c>
      <c r="K727" s="404" t="s">
        <v>1031</v>
      </c>
    </row>
    <row r="728" spans="1:11">
      <c r="A728" s="365"/>
      <c r="B728" s="366"/>
      <c r="C728" s="366"/>
      <c r="D728" s="367"/>
      <c r="E728" s="367"/>
      <c r="F728" s="162" t="s">
        <v>8</v>
      </c>
      <c r="G728" s="62">
        <v>76960005</v>
      </c>
      <c r="H728" s="162" t="s">
        <v>13</v>
      </c>
      <c r="I728" s="143">
        <v>45174</v>
      </c>
      <c r="J728" s="398"/>
      <c r="K728" s="404"/>
    </row>
    <row r="729" spans="1:11">
      <c r="A729" s="365"/>
      <c r="B729" s="366"/>
      <c r="C729" s="366"/>
      <c r="D729" s="367"/>
      <c r="E729" s="367"/>
      <c r="F729" s="162"/>
      <c r="G729" s="162"/>
      <c r="H729" s="162" t="s">
        <v>15</v>
      </c>
      <c r="I729" s="161" t="s">
        <v>25</v>
      </c>
      <c r="J729" s="162" t="s">
        <v>14</v>
      </c>
      <c r="K729" s="67">
        <v>45195</v>
      </c>
    </row>
    <row r="730" spans="1:11">
      <c r="A730" s="405" t="s">
        <v>20</v>
      </c>
      <c r="B730" s="406">
        <v>88368.75</v>
      </c>
      <c r="C730" s="406">
        <v>88368.75</v>
      </c>
      <c r="D730" s="407">
        <v>1</v>
      </c>
      <c r="E730" s="407">
        <v>189</v>
      </c>
      <c r="F730" s="408" t="s">
        <v>5</v>
      </c>
      <c r="G730" s="405" t="s">
        <v>736</v>
      </c>
      <c r="H730" s="177" t="s">
        <v>6</v>
      </c>
      <c r="I730" s="193">
        <v>20992599</v>
      </c>
      <c r="J730" s="177" t="s">
        <v>7</v>
      </c>
      <c r="K730" s="179" t="s">
        <v>1032</v>
      </c>
    </row>
    <row r="731" spans="1:11">
      <c r="A731" s="405"/>
      <c r="B731" s="406"/>
      <c r="C731" s="406"/>
      <c r="D731" s="407"/>
      <c r="E731" s="407"/>
      <c r="F731" s="408"/>
      <c r="G731" s="405"/>
      <c r="H731" s="177" t="s">
        <v>9</v>
      </c>
      <c r="I731" s="194">
        <v>45170</v>
      </c>
      <c r="J731" s="177" t="s">
        <v>10</v>
      </c>
      <c r="K731" s="186" t="s">
        <v>1033</v>
      </c>
    </row>
    <row r="732" spans="1:11" ht="25.5">
      <c r="A732" s="405"/>
      <c r="B732" s="406"/>
      <c r="C732" s="406"/>
      <c r="D732" s="407"/>
      <c r="E732" s="407"/>
      <c r="F732" s="408"/>
      <c r="G732" s="405"/>
      <c r="H732" s="182" t="s">
        <v>11</v>
      </c>
      <c r="I732" s="194">
        <v>45174</v>
      </c>
      <c r="J732" s="409" t="s">
        <v>12</v>
      </c>
      <c r="K732" s="410" t="s">
        <v>1034</v>
      </c>
    </row>
    <row r="733" spans="1:11">
      <c r="A733" s="405"/>
      <c r="B733" s="406"/>
      <c r="C733" s="406"/>
      <c r="D733" s="407"/>
      <c r="E733" s="407"/>
      <c r="F733" s="177" t="s">
        <v>8</v>
      </c>
      <c r="G733" s="178">
        <v>56299419</v>
      </c>
      <c r="H733" s="177" t="s">
        <v>13</v>
      </c>
      <c r="I733" s="180">
        <v>45175</v>
      </c>
      <c r="J733" s="409"/>
      <c r="K733" s="410"/>
    </row>
    <row r="734" spans="1:11">
      <c r="A734" s="405"/>
      <c r="B734" s="406"/>
      <c r="C734" s="406"/>
      <c r="D734" s="407"/>
      <c r="E734" s="407"/>
      <c r="F734" s="177"/>
      <c r="G734" s="177"/>
      <c r="H734" s="177" t="s">
        <v>15</v>
      </c>
      <c r="I734" s="184" t="s">
        <v>25</v>
      </c>
      <c r="J734" s="177" t="s">
        <v>14</v>
      </c>
      <c r="K734" s="180">
        <v>45191</v>
      </c>
    </row>
    <row r="735" spans="1:11">
      <c r="A735" s="365" t="s">
        <v>20</v>
      </c>
      <c r="B735" s="366">
        <v>88368.75</v>
      </c>
      <c r="C735" s="366">
        <v>88368.75</v>
      </c>
      <c r="D735" s="367">
        <v>1</v>
      </c>
      <c r="E735" s="367">
        <v>328</v>
      </c>
      <c r="F735" s="368" t="s">
        <v>5</v>
      </c>
      <c r="G735" s="365" t="s">
        <v>849</v>
      </c>
      <c r="H735" s="162" t="s">
        <v>6</v>
      </c>
      <c r="I735" s="62">
        <v>20832338</v>
      </c>
      <c r="J735" s="162" t="s">
        <v>7</v>
      </c>
      <c r="K735" s="163" t="s">
        <v>1035</v>
      </c>
    </row>
    <row r="736" spans="1:11">
      <c r="A736" s="365"/>
      <c r="B736" s="366"/>
      <c r="C736" s="366"/>
      <c r="D736" s="367"/>
      <c r="E736" s="367"/>
      <c r="F736" s="368"/>
      <c r="G736" s="365"/>
      <c r="H736" s="162" t="s">
        <v>9</v>
      </c>
      <c r="I736" s="67">
        <v>45148</v>
      </c>
      <c r="J736" s="162" t="s">
        <v>10</v>
      </c>
      <c r="K736" s="86" t="s">
        <v>767</v>
      </c>
    </row>
    <row r="737" spans="1:11" ht="25.5">
      <c r="A737" s="365"/>
      <c r="B737" s="366"/>
      <c r="C737" s="366"/>
      <c r="D737" s="367"/>
      <c r="E737" s="367"/>
      <c r="F737" s="368"/>
      <c r="G737" s="365"/>
      <c r="H737" s="165" t="s">
        <v>11</v>
      </c>
      <c r="I737" s="67">
        <v>45152</v>
      </c>
      <c r="J737" s="398" t="s">
        <v>12</v>
      </c>
      <c r="K737" s="404" t="s">
        <v>1036</v>
      </c>
    </row>
    <row r="738" spans="1:11">
      <c r="A738" s="365"/>
      <c r="B738" s="366"/>
      <c r="C738" s="366"/>
      <c r="D738" s="367"/>
      <c r="E738" s="367"/>
      <c r="F738" s="162" t="s">
        <v>8</v>
      </c>
      <c r="G738" s="62">
        <v>56913811</v>
      </c>
      <c r="H738" s="162" t="s">
        <v>13</v>
      </c>
      <c r="I738" s="67">
        <v>45170</v>
      </c>
      <c r="J738" s="398"/>
      <c r="K738" s="404"/>
    </row>
    <row r="739" spans="1:11">
      <c r="A739" s="365"/>
      <c r="B739" s="366"/>
      <c r="C739" s="366"/>
      <c r="D739" s="367"/>
      <c r="E739" s="367"/>
      <c r="F739" s="162"/>
      <c r="G739" s="162"/>
      <c r="H739" s="162" t="s">
        <v>15</v>
      </c>
      <c r="I739" s="161" t="s">
        <v>25</v>
      </c>
      <c r="J739" s="162" t="s">
        <v>14</v>
      </c>
      <c r="K739" s="67">
        <v>45176</v>
      </c>
    </row>
    <row r="740" spans="1:11">
      <c r="A740" s="405" t="s">
        <v>20</v>
      </c>
      <c r="B740" s="406">
        <v>71800</v>
      </c>
      <c r="C740" s="406">
        <v>71800</v>
      </c>
      <c r="D740" s="407">
        <v>1</v>
      </c>
      <c r="E740" s="407">
        <v>121</v>
      </c>
      <c r="F740" s="408" t="s">
        <v>5</v>
      </c>
      <c r="G740" s="405" t="s">
        <v>693</v>
      </c>
      <c r="H740" s="177" t="s">
        <v>6</v>
      </c>
      <c r="I740" s="178">
        <v>20915535</v>
      </c>
      <c r="J740" s="177" t="s">
        <v>7</v>
      </c>
      <c r="K740" s="179" t="s">
        <v>1037</v>
      </c>
    </row>
    <row r="741" spans="1:11">
      <c r="A741" s="405"/>
      <c r="B741" s="406"/>
      <c r="C741" s="406"/>
      <c r="D741" s="407"/>
      <c r="E741" s="407"/>
      <c r="F741" s="408"/>
      <c r="G741" s="405"/>
      <c r="H741" s="177" t="s">
        <v>9</v>
      </c>
      <c r="I741" s="180">
        <v>45162</v>
      </c>
      <c r="J741" s="177" t="s">
        <v>10</v>
      </c>
      <c r="K741" s="186" t="s">
        <v>767</v>
      </c>
    </row>
    <row r="742" spans="1:11" ht="25.5">
      <c r="A742" s="405"/>
      <c r="B742" s="406"/>
      <c r="C742" s="406"/>
      <c r="D742" s="407"/>
      <c r="E742" s="407"/>
      <c r="F742" s="408"/>
      <c r="G742" s="405"/>
      <c r="H742" s="182" t="s">
        <v>11</v>
      </c>
      <c r="I742" s="180">
        <v>45166</v>
      </c>
      <c r="J742" s="409" t="s">
        <v>12</v>
      </c>
      <c r="K742" s="410" t="s">
        <v>1038</v>
      </c>
    </row>
    <row r="743" spans="1:11">
      <c r="A743" s="405"/>
      <c r="B743" s="406"/>
      <c r="C743" s="406"/>
      <c r="D743" s="407"/>
      <c r="E743" s="407"/>
      <c r="F743" s="177" t="s">
        <v>8</v>
      </c>
      <c r="G743" s="178">
        <v>95575863</v>
      </c>
      <c r="H743" s="177" t="s">
        <v>13</v>
      </c>
      <c r="I743" s="180">
        <v>45168</v>
      </c>
      <c r="J743" s="409"/>
      <c r="K743" s="410"/>
    </row>
    <row r="744" spans="1:11">
      <c r="A744" s="405"/>
      <c r="B744" s="406"/>
      <c r="C744" s="406"/>
      <c r="D744" s="407"/>
      <c r="E744" s="407"/>
      <c r="F744" s="177"/>
      <c r="G744" s="177"/>
      <c r="H744" s="177" t="s">
        <v>15</v>
      </c>
      <c r="I744" s="184" t="s">
        <v>25</v>
      </c>
      <c r="J744" s="177" t="s">
        <v>14</v>
      </c>
      <c r="K744" s="180">
        <v>45173</v>
      </c>
    </row>
    <row r="745" spans="1:11">
      <c r="A745" s="365" t="s">
        <v>20</v>
      </c>
      <c r="B745" s="366">
        <v>75800</v>
      </c>
      <c r="C745" s="366">
        <v>75800</v>
      </c>
      <c r="D745" s="367">
        <v>1</v>
      </c>
      <c r="E745" s="367">
        <v>121</v>
      </c>
      <c r="F745" s="368" t="s">
        <v>5</v>
      </c>
      <c r="G745" s="365" t="s">
        <v>693</v>
      </c>
      <c r="H745" s="162" t="s">
        <v>6</v>
      </c>
      <c r="I745" s="62">
        <v>20928289</v>
      </c>
      <c r="J745" s="162" t="s">
        <v>7</v>
      </c>
      <c r="K745" s="163" t="s">
        <v>1039</v>
      </c>
    </row>
    <row r="746" spans="1:11">
      <c r="A746" s="365"/>
      <c r="B746" s="366"/>
      <c r="C746" s="366"/>
      <c r="D746" s="367"/>
      <c r="E746" s="367"/>
      <c r="F746" s="368"/>
      <c r="G746" s="365"/>
      <c r="H746" s="162" t="s">
        <v>9</v>
      </c>
      <c r="I746" s="67">
        <v>45162</v>
      </c>
      <c r="J746" s="162" t="s">
        <v>10</v>
      </c>
      <c r="K746" s="86" t="s">
        <v>767</v>
      </c>
    </row>
    <row r="747" spans="1:11" ht="25.5">
      <c r="A747" s="365"/>
      <c r="B747" s="366"/>
      <c r="C747" s="366"/>
      <c r="D747" s="367"/>
      <c r="E747" s="367"/>
      <c r="F747" s="368"/>
      <c r="G747" s="365"/>
      <c r="H747" s="165" t="s">
        <v>11</v>
      </c>
      <c r="I747" s="67">
        <v>45166</v>
      </c>
      <c r="J747" s="398" t="s">
        <v>12</v>
      </c>
      <c r="K747" s="404" t="s">
        <v>1040</v>
      </c>
    </row>
    <row r="748" spans="1:11">
      <c r="A748" s="365"/>
      <c r="B748" s="366"/>
      <c r="C748" s="366"/>
      <c r="D748" s="367"/>
      <c r="E748" s="367"/>
      <c r="F748" s="162" t="s">
        <v>8</v>
      </c>
      <c r="G748" s="62">
        <v>95575863</v>
      </c>
      <c r="H748" s="162" t="s">
        <v>13</v>
      </c>
      <c r="I748" s="67">
        <v>45168</v>
      </c>
      <c r="J748" s="398"/>
      <c r="K748" s="404"/>
    </row>
    <row r="749" spans="1:11">
      <c r="A749" s="365"/>
      <c r="B749" s="366"/>
      <c r="C749" s="366"/>
      <c r="D749" s="367"/>
      <c r="E749" s="367"/>
      <c r="F749" s="162"/>
      <c r="G749" s="162"/>
      <c r="H749" s="162" t="s">
        <v>15</v>
      </c>
      <c r="I749" s="161" t="s">
        <v>25</v>
      </c>
      <c r="J749" s="162" t="s">
        <v>14</v>
      </c>
      <c r="K749" s="67">
        <v>45173</v>
      </c>
    </row>
    <row r="750" spans="1:11">
      <c r="A750" s="405" t="s">
        <v>20</v>
      </c>
      <c r="B750" s="406">
        <v>87220.800000000003</v>
      </c>
      <c r="C750" s="406">
        <v>87220.800000000003</v>
      </c>
      <c r="D750" s="407">
        <v>1</v>
      </c>
      <c r="E750" s="407">
        <v>121</v>
      </c>
      <c r="F750" s="408" t="s">
        <v>5</v>
      </c>
      <c r="G750" s="405" t="s">
        <v>824</v>
      </c>
      <c r="H750" s="177" t="s">
        <v>6</v>
      </c>
      <c r="I750" s="178">
        <v>20969732</v>
      </c>
      <c r="J750" s="177" t="s">
        <v>7</v>
      </c>
      <c r="K750" s="179" t="s">
        <v>1041</v>
      </c>
    </row>
    <row r="751" spans="1:11">
      <c r="A751" s="405"/>
      <c r="B751" s="406"/>
      <c r="C751" s="406"/>
      <c r="D751" s="407"/>
      <c r="E751" s="407"/>
      <c r="F751" s="408"/>
      <c r="G751" s="405"/>
      <c r="H751" s="177" t="s">
        <v>9</v>
      </c>
      <c r="I751" s="180">
        <v>45168</v>
      </c>
      <c r="J751" s="177" t="s">
        <v>10</v>
      </c>
      <c r="K751" s="186" t="s">
        <v>767</v>
      </c>
    </row>
    <row r="752" spans="1:11" ht="25.5">
      <c r="A752" s="405"/>
      <c r="B752" s="406"/>
      <c r="C752" s="406"/>
      <c r="D752" s="407"/>
      <c r="E752" s="407"/>
      <c r="F752" s="408"/>
      <c r="G752" s="405"/>
      <c r="H752" s="182" t="s">
        <v>11</v>
      </c>
      <c r="I752" s="180">
        <v>45170</v>
      </c>
      <c r="J752" s="409" t="s">
        <v>12</v>
      </c>
      <c r="K752" s="410" t="s">
        <v>1042</v>
      </c>
    </row>
    <row r="753" spans="1:11">
      <c r="A753" s="405"/>
      <c r="B753" s="406"/>
      <c r="C753" s="406"/>
      <c r="D753" s="407"/>
      <c r="E753" s="407"/>
      <c r="F753" s="177" t="s">
        <v>8</v>
      </c>
      <c r="G753" s="178">
        <v>324183</v>
      </c>
      <c r="H753" s="177" t="s">
        <v>13</v>
      </c>
      <c r="I753" s="180">
        <v>45182</v>
      </c>
      <c r="J753" s="409"/>
      <c r="K753" s="410"/>
    </row>
    <row r="754" spans="1:11">
      <c r="A754" s="405"/>
      <c r="B754" s="406"/>
      <c r="C754" s="406"/>
      <c r="D754" s="407"/>
      <c r="E754" s="407"/>
      <c r="F754" s="177"/>
      <c r="G754" s="177"/>
      <c r="H754" s="177" t="s">
        <v>15</v>
      </c>
      <c r="I754" s="184" t="s">
        <v>25</v>
      </c>
      <c r="J754" s="177" t="s">
        <v>14</v>
      </c>
      <c r="K754" s="180">
        <v>45195</v>
      </c>
    </row>
    <row r="755" spans="1:11">
      <c r="A755" s="365" t="s">
        <v>20</v>
      </c>
      <c r="B755" s="366">
        <v>80000</v>
      </c>
      <c r="C755" s="366">
        <v>80000</v>
      </c>
      <c r="D755" s="367">
        <v>1</v>
      </c>
      <c r="E755" s="367">
        <v>121</v>
      </c>
      <c r="F755" s="368" t="s">
        <v>5</v>
      </c>
      <c r="G755" s="365" t="s">
        <v>1043</v>
      </c>
      <c r="H755" s="162" t="s">
        <v>6</v>
      </c>
      <c r="I755" s="62">
        <v>20975112</v>
      </c>
      <c r="J755" s="162" t="s">
        <v>7</v>
      </c>
      <c r="K755" s="163" t="s">
        <v>1044</v>
      </c>
    </row>
    <row r="756" spans="1:11">
      <c r="A756" s="365"/>
      <c r="B756" s="366"/>
      <c r="C756" s="366"/>
      <c r="D756" s="367"/>
      <c r="E756" s="367"/>
      <c r="F756" s="368"/>
      <c r="G756" s="365"/>
      <c r="H756" s="162" t="s">
        <v>9</v>
      </c>
      <c r="I756" s="67">
        <v>45168</v>
      </c>
      <c r="J756" s="162" t="s">
        <v>10</v>
      </c>
      <c r="K756" s="86" t="s">
        <v>767</v>
      </c>
    </row>
    <row r="757" spans="1:11" ht="25.5">
      <c r="A757" s="365"/>
      <c r="B757" s="366"/>
      <c r="C757" s="366"/>
      <c r="D757" s="367"/>
      <c r="E757" s="367"/>
      <c r="F757" s="368"/>
      <c r="G757" s="365"/>
      <c r="H757" s="165" t="s">
        <v>11</v>
      </c>
      <c r="I757" s="67">
        <v>45170</v>
      </c>
      <c r="J757" s="398" t="s">
        <v>12</v>
      </c>
      <c r="K757" s="404" t="s">
        <v>1045</v>
      </c>
    </row>
    <row r="758" spans="1:11">
      <c r="A758" s="365"/>
      <c r="B758" s="366"/>
      <c r="C758" s="366"/>
      <c r="D758" s="367"/>
      <c r="E758" s="367"/>
      <c r="F758" s="162" t="s">
        <v>8</v>
      </c>
      <c r="G758" s="62">
        <v>26516381</v>
      </c>
      <c r="H758" s="162" t="s">
        <v>13</v>
      </c>
      <c r="I758" s="67">
        <v>45182</v>
      </c>
      <c r="J758" s="398"/>
      <c r="K758" s="404"/>
    </row>
    <row r="759" spans="1:11">
      <c r="A759" s="365"/>
      <c r="B759" s="366"/>
      <c r="C759" s="366"/>
      <c r="D759" s="367"/>
      <c r="E759" s="367"/>
      <c r="F759" s="162"/>
      <c r="G759" s="162"/>
      <c r="H759" s="162" t="s">
        <v>15</v>
      </c>
      <c r="I759" s="161" t="s">
        <v>25</v>
      </c>
      <c r="J759" s="162" t="s">
        <v>14</v>
      </c>
      <c r="K759" s="67">
        <v>45191</v>
      </c>
    </row>
    <row r="760" spans="1:11">
      <c r="A760" s="405" t="s">
        <v>20</v>
      </c>
      <c r="B760" s="406">
        <v>82620</v>
      </c>
      <c r="C760" s="406">
        <v>82620</v>
      </c>
      <c r="D760" s="407">
        <v>1</v>
      </c>
      <c r="E760" s="407">
        <v>121</v>
      </c>
      <c r="F760" s="408" t="s">
        <v>5</v>
      </c>
      <c r="G760" s="405" t="s">
        <v>816</v>
      </c>
      <c r="H760" s="177" t="s">
        <v>6</v>
      </c>
      <c r="I760" s="178">
        <v>21018030</v>
      </c>
      <c r="J760" s="177" t="s">
        <v>7</v>
      </c>
      <c r="K760" s="179" t="s">
        <v>1046</v>
      </c>
    </row>
    <row r="761" spans="1:11">
      <c r="A761" s="405"/>
      <c r="B761" s="406"/>
      <c r="C761" s="406"/>
      <c r="D761" s="407"/>
      <c r="E761" s="407"/>
      <c r="F761" s="408"/>
      <c r="G761" s="405"/>
      <c r="H761" s="177" t="s">
        <v>9</v>
      </c>
      <c r="I761" s="180">
        <v>45174</v>
      </c>
      <c r="J761" s="177" t="s">
        <v>10</v>
      </c>
      <c r="K761" s="186" t="s">
        <v>767</v>
      </c>
    </row>
    <row r="762" spans="1:11" ht="25.5">
      <c r="A762" s="405"/>
      <c r="B762" s="406"/>
      <c r="C762" s="406"/>
      <c r="D762" s="407"/>
      <c r="E762" s="407"/>
      <c r="F762" s="408"/>
      <c r="G762" s="405"/>
      <c r="H762" s="182" t="s">
        <v>11</v>
      </c>
      <c r="I762" s="180">
        <v>45176</v>
      </c>
      <c r="J762" s="409" t="s">
        <v>12</v>
      </c>
      <c r="K762" s="410" t="s">
        <v>1047</v>
      </c>
    </row>
    <row r="763" spans="1:11">
      <c r="A763" s="405"/>
      <c r="B763" s="406"/>
      <c r="C763" s="406"/>
      <c r="D763" s="407"/>
      <c r="E763" s="407"/>
      <c r="F763" s="177" t="s">
        <v>8</v>
      </c>
      <c r="G763" s="178">
        <v>325066</v>
      </c>
      <c r="H763" s="177" t="s">
        <v>13</v>
      </c>
      <c r="I763" s="180">
        <v>45181</v>
      </c>
      <c r="J763" s="409"/>
      <c r="K763" s="410"/>
    </row>
    <row r="764" spans="1:11">
      <c r="A764" s="405"/>
      <c r="B764" s="406"/>
      <c r="C764" s="406"/>
      <c r="D764" s="407"/>
      <c r="E764" s="407"/>
      <c r="F764" s="177"/>
      <c r="G764" s="177"/>
      <c r="H764" s="177" t="s">
        <v>15</v>
      </c>
      <c r="I764" s="184" t="s">
        <v>25</v>
      </c>
      <c r="J764" s="177" t="s">
        <v>14</v>
      </c>
      <c r="K764" s="180">
        <v>45191</v>
      </c>
    </row>
    <row r="765" spans="1:11">
      <c r="A765" s="365" t="s">
        <v>20</v>
      </c>
      <c r="B765" s="366">
        <v>86751</v>
      </c>
      <c r="C765" s="366">
        <v>86751</v>
      </c>
      <c r="D765" s="367">
        <v>1</v>
      </c>
      <c r="E765" s="367">
        <v>121</v>
      </c>
      <c r="F765" s="368" t="s">
        <v>5</v>
      </c>
      <c r="G765" s="365" t="s">
        <v>883</v>
      </c>
      <c r="H765" s="162" t="s">
        <v>6</v>
      </c>
      <c r="I765" s="62">
        <v>21018987</v>
      </c>
      <c r="J765" s="162" t="s">
        <v>7</v>
      </c>
      <c r="K765" s="163" t="s">
        <v>1048</v>
      </c>
    </row>
    <row r="766" spans="1:11">
      <c r="A766" s="365"/>
      <c r="B766" s="366"/>
      <c r="C766" s="366"/>
      <c r="D766" s="367"/>
      <c r="E766" s="367"/>
      <c r="F766" s="368"/>
      <c r="G766" s="365"/>
      <c r="H766" s="162" t="s">
        <v>9</v>
      </c>
      <c r="I766" s="67">
        <v>45174</v>
      </c>
      <c r="J766" s="162" t="s">
        <v>10</v>
      </c>
      <c r="K766" s="86" t="s">
        <v>767</v>
      </c>
    </row>
    <row r="767" spans="1:11" ht="25.5">
      <c r="A767" s="365"/>
      <c r="B767" s="366"/>
      <c r="C767" s="366"/>
      <c r="D767" s="367"/>
      <c r="E767" s="367"/>
      <c r="F767" s="368"/>
      <c r="G767" s="365"/>
      <c r="H767" s="165" t="s">
        <v>11</v>
      </c>
      <c r="I767" s="67">
        <v>45176</v>
      </c>
      <c r="J767" s="398" t="s">
        <v>12</v>
      </c>
      <c r="K767" s="404" t="s">
        <v>1049</v>
      </c>
    </row>
    <row r="768" spans="1:11">
      <c r="A768" s="365"/>
      <c r="B768" s="366"/>
      <c r="C768" s="366"/>
      <c r="D768" s="367"/>
      <c r="E768" s="367"/>
      <c r="F768" s="162" t="s">
        <v>8</v>
      </c>
      <c r="G768" s="62">
        <v>1536052</v>
      </c>
      <c r="H768" s="162" t="s">
        <v>13</v>
      </c>
      <c r="I768" s="67">
        <v>45182</v>
      </c>
      <c r="J768" s="398"/>
      <c r="K768" s="404"/>
    </row>
    <row r="769" spans="1:11">
      <c r="A769" s="365"/>
      <c r="B769" s="366"/>
      <c r="C769" s="366"/>
      <c r="D769" s="367"/>
      <c r="E769" s="367"/>
      <c r="F769" s="162"/>
      <c r="G769" s="162"/>
      <c r="H769" s="162" t="s">
        <v>15</v>
      </c>
      <c r="I769" s="161" t="s">
        <v>25</v>
      </c>
      <c r="J769" s="162" t="s">
        <v>14</v>
      </c>
      <c r="K769" s="67">
        <v>45197</v>
      </c>
    </row>
    <row r="770" spans="1:11">
      <c r="A770" s="405" t="s">
        <v>20</v>
      </c>
      <c r="B770" s="406">
        <v>56700</v>
      </c>
      <c r="C770" s="406">
        <v>56700</v>
      </c>
      <c r="D770" s="407">
        <v>1</v>
      </c>
      <c r="E770" s="407">
        <v>121</v>
      </c>
      <c r="F770" s="408" t="s">
        <v>5</v>
      </c>
      <c r="G770" s="405" t="s">
        <v>816</v>
      </c>
      <c r="H770" s="177" t="s">
        <v>6</v>
      </c>
      <c r="I770" s="178">
        <v>21019568</v>
      </c>
      <c r="J770" s="177" t="s">
        <v>7</v>
      </c>
      <c r="K770" s="179" t="s">
        <v>1050</v>
      </c>
    </row>
    <row r="771" spans="1:11">
      <c r="A771" s="405"/>
      <c r="B771" s="406"/>
      <c r="C771" s="406"/>
      <c r="D771" s="407"/>
      <c r="E771" s="407"/>
      <c r="F771" s="408"/>
      <c r="G771" s="405"/>
      <c r="H771" s="177" t="s">
        <v>9</v>
      </c>
      <c r="I771" s="180">
        <v>45174</v>
      </c>
      <c r="J771" s="177" t="s">
        <v>10</v>
      </c>
      <c r="K771" s="186" t="s">
        <v>767</v>
      </c>
    </row>
    <row r="772" spans="1:11" ht="25.5">
      <c r="A772" s="405"/>
      <c r="B772" s="406"/>
      <c r="C772" s="406"/>
      <c r="D772" s="407"/>
      <c r="E772" s="407"/>
      <c r="F772" s="408"/>
      <c r="G772" s="405"/>
      <c r="H772" s="182" t="s">
        <v>11</v>
      </c>
      <c r="I772" s="180">
        <v>45176</v>
      </c>
      <c r="J772" s="409" t="s">
        <v>12</v>
      </c>
      <c r="K772" s="410" t="s">
        <v>1051</v>
      </c>
    </row>
    <row r="773" spans="1:11">
      <c r="A773" s="405"/>
      <c r="B773" s="406"/>
      <c r="C773" s="406"/>
      <c r="D773" s="407"/>
      <c r="E773" s="407"/>
      <c r="F773" s="177" t="s">
        <v>8</v>
      </c>
      <c r="G773" s="178">
        <v>325066</v>
      </c>
      <c r="H773" s="177" t="s">
        <v>13</v>
      </c>
      <c r="I773" s="180">
        <v>45182</v>
      </c>
      <c r="J773" s="409"/>
      <c r="K773" s="410"/>
    </row>
    <row r="774" spans="1:11">
      <c r="A774" s="405"/>
      <c r="B774" s="406"/>
      <c r="C774" s="406"/>
      <c r="D774" s="407"/>
      <c r="E774" s="407"/>
      <c r="F774" s="177"/>
      <c r="G774" s="177"/>
      <c r="H774" s="177" t="s">
        <v>15</v>
      </c>
      <c r="I774" s="184" t="s">
        <v>25</v>
      </c>
      <c r="J774" s="177" t="s">
        <v>14</v>
      </c>
      <c r="K774" s="180">
        <v>45197</v>
      </c>
    </row>
    <row r="775" spans="1:11">
      <c r="A775" s="365" t="s">
        <v>20</v>
      </c>
      <c r="B775" s="366">
        <v>86880</v>
      </c>
      <c r="C775" s="366">
        <v>86880</v>
      </c>
      <c r="D775" s="367">
        <v>1</v>
      </c>
      <c r="E775" s="367">
        <v>328</v>
      </c>
      <c r="F775" s="368" t="s">
        <v>5</v>
      </c>
      <c r="G775" s="365" t="s">
        <v>849</v>
      </c>
      <c r="H775" s="162" t="s">
        <v>6</v>
      </c>
      <c r="I775" s="62">
        <v>21021244</v>
      </c>
      <c r="J775" s="162" t="s">
        <v>7</v>
      </c>
      <c r="K775" s="163" t="s">
        <v>1052</v>
      </c>
    </row>
    <row r="776" spans="1:11">
      <c r="A776" s="365"/>
      <c r="B776" s="366"/>
      <c r="C776" s="366"/>
      <c r="D776" s="367"/>
      <c r="E776" s="367"/>
      <c r="F776" s="368"/>
      <c r="G776" s="365"/>
      <c r="H776" s="162" t="s">
        <v>9</v>
      </c>
      <c r="I776" s="67">
        <v>45174</v>
      </c>
      <c r="J776" s="162" t="s">
        <v>10</v>
      </c>
      <c r="K776" s="86" t="s">
        <v>767</v>
      </c>
    </row>
    <row r="777" spans="1:11" ht="25.5">
      <c r="A777" s="365"/>
      <c r="B777" s="366"/>
      <c r="C777" s="366"/>
      <c r="D777" s="367"/>
      <c r="E777" s="367"/>
      <c r="F777" s="368"/>
      <c r="G777" s="365"/>
      <c r="H777" s="165" t="s">
        <v>11</v>
      </c>
      <c r="I777" s="67">
        <v>45176</v>
      </c>
      <c r="J777" s="398" t="s">
        <v>12</v>
      </c>
      <c r="K777" s="404" t="s">
        <v>1053</v>
      </c>
    </row>
    <row r="778" spans="1:11">
      <c r="A778" s="365"/>
      <c r="B778" s="366"/>
      <c r="C778" s="366"/>
      <c r="D778" s="367"/>
      <c r="E778" s="367"/>
      <c r="F778" s="162" t="s">
        <v>8</v>
      </c>
      <c r="G778" s="62">
        <v>56299419</v>
      </c>
      <c r="H778" s="162" t="s">
        <v>13</v>
      </c>
      <c r="I778" s="67">
        <v>45181</v>
      </c>
      <c r="J778" s="398"/>
      <c r="K778" s="404"/>
    </row>
    <row r="779" spans="1:11">
      <c r="A779" s="365"/>
      <c r="B779" s="366"/>
      <c r="C779" s="366"/>
      <c r="D779" s="367"/>
      <c r="E779" s="367"/>
      <c r="F779" s="162"/>
      <c r="G779" s="162"/>
      <c r="H779" s="162" t="s">
        <v>15</v>
      </c>
      <c r="I779" s="161" t="s">
        <v>25</v>
      </c>
      <c r="J779" s="162" t="s">
        <v>14</v>
      </c>
      <c r="K779" s="67">
        <v>45187</v>
      </c>
    </row>
    <row r="780" spans="1:11">
      <c r="A780" s="405" t="s">
        <v>20</v>
      </c>
      <c r="B780" s="406">
        <v>88950</v>
      </c>
      <c r="C780" s="406">
        <v>88950</v>
      </c>
      <c r="D780" s="407">
        <v>1</v>
      </c>
      <c r="E780" s="407">
        <v>121</v>
      </c>
      <c r="F780" s="408" t="s">
        <v>5</v>
      </c>
      <c r="G780" s="405" t="s">
        <v>855</v>
      </c>
      <c r="H780" s="177" t="s">
        <v>6</v>
      </c>
      <c r="I780" s="178">
        <v>21063338</v>
      </c>
      <c r="J780" s="177" t="s">
        <v>7</v>
      </c>
      <c r="K780" s="179" t="s">
        <v>1046</v>
      </c>
    </row>
    <row r="781" spans="1:11">
      <c r="A781" s="405"/>
      <c r="B781" s="406"/>
      <c r="C781" s="406"/>
      <c r="D781" s="407"/>
      <c r="E781" s="407"/>
      <c r="F781" s="408"/>
      <c r="G781" s="405"/>
      <c r="H781" s="177" t="s">
        <v>9</v>
      </c>
      <c r="I781" s="180">
        <v>45177</v>
      </c>
      <c r="J781" s="177" t="s">
        <v>10</v>
      </c>
      <c r="K781" s="186" t="s">
        <v>767</v>
      </c>
    </row>
    <row r="782" spans="1:11" ht="25.5">
      <c r="A782" s="405"/>
      <c r="B782" s="406"/>
      <c r="C782" s="406"/>
      <c r="D782" s="407"/>
      <c r="E782" s="407"/>
      <c r="F782" s="408"/>
      <c r="G782" s="405"/>
      <c r="H782" s="182" t="s">
        <v>11</v>
      </c>
      <c r="I782" s="180">
        <v>45181</v>
      </c>
      <c r="J782" s="409" t="s">
        <v>12</v>
      </c>
      <c r="K782" s="410" t="s">
        <v>1054</v>
      </c>
    </row>
    <row r="783" spans="1:11">
      <c r="A783" s="405"/>
      <c r="B783" s="406"/>
      <c r="C783" s="406"/>
      <c r="D783" s="407"/>
      <c r="E783" s="407"/>
      <c r="F783" s="177" t="s">
        <v>8</v>
      </c>
      <c r="G783" s="178">
        <v>8350132</v>
      </c>
      <c r="H783" s="177" t="s">
        <v>13</v>
      </c>
      <c r="I783" s="180">
        <v>45181</v>
      </c>
      <c r="J783" s="409"/>
      <c r="K783" s="410"/>
    </row>
    <row r="784" spans="1:11">
      <c r="A784" s="405"/>
      <c r="B784" s="406"/>
      <c r="C784" s="406"/>
      <c r="D784" s="407"/>
      <c r="E784" s="407"/>
      <c r="F784" s="177"/>
      <c r="G784" s="177"/>
      <c r="H784" s="177" t="s">
        <v>15</v>
      </c>
      <c r="I784" s="184" t="s">
        <v>25</v>
      </c>
      <c r="J784" s="177" t="s">
        <v>14</v>
      </c>
      <c r="K784" s="180">
        <v>45188</v>
      </c>
    </row>
    <row r="785" spans="1:11">
      <c r="A785" s="365" t="s">
        <v>20</v>
      </c>
      <c r="B785" s="366">
        <v>88750</v>
      </c>
      <c r="C785" s="366">
        <v>88750</v>
      </c>
      <c r="D785" s="367">
        <v>1</v>
      </c>
      <c r="E785" s="367">
        <v>142</v>
      </c>
      <c r="F785" s="368" t="s">
        <v>5</v>
      </c>
      <c r="G785" s="365" t="s">
        <v>1055</v>
      </c>
      <c r="H785" s="162" t="s">
        <v>6</v>
      </c>
      <c r="I785" s="62">
        <v>21117365</v>
      </c>
      <c r="J785" s="162" t="s">
        <v>7</v>
      </c>
      <c r="K785" s="163" t="s">
        <v>1056</v>
      </c>
    </row>
    <row r="786" spans="1:11">
      <c r="A786" s="365"/>
      <c r="B786" s="366"/>
      <c r="C786" s="366"/>
      <c r="D786" s="367"/>
      <c r="E786" s="367"/>
      <c r="F786" s="368"/>
      <c r="G786" s="365"/>
      <c r="H786" s="162" t="s">
        <v>9</v>
      </c>
      <c r="I786" s="67">
        <v>45182</v>
      </c>
      <c r="J786" s="162" t="s">
        <v>10</v>
      </c>
      <c r="K786" s="86" t="s">
        <v>767</v>
      </c>
    </row>
    <row r="787" spans="1:11" ht="25.5">
      <c r="A787" s="365"/>
      <c r="B787" s="366"/>
      <c r="C787" s="366"/>
      <c r="D787" s="367"/>
      <c r="E787" s="367"/>
      <c r="F787" s="368"/>
      <c r="G787" s="365"/>
      <c r="H787" s="165" t="s">
        <v>11</v>
      </c>
      <c r="I787" s="67">
        <v>45188</v>
      </c>
      <c r="J787" s="398" t="s">
        <v>12</v>
      </c>
      <c r="K787" s="404" t="s">
        <v>1057</v>
      </c>
    </row>
    <row r="788" spans="1:11">
      <c r="A788" s="365"/>
      <c r="B788" s="366"/>
      <c r="C788" s="366"/>
      <c r="D788" s="367"/>
      <c r="E788" s="367"/>
      <c r="F788" s="162" t="s">
        <v>8</v>
      </c>
      <c r="G788" s="62">
        <v>81119208</v>
      </c>
      <c r="H788" s="162" t="s">
        <v>13</v>
      </c>
      <c r="I788" s="67">
        <v>45188</v>
      </c>
      <c r="J788" s="398"/>
      <c r="K788" s="404"/>
    </row>
    <row r="789" spans="1:11">
      <c r="A789" s="365"/>
      <c r="B789" s="366"/>
      <c r="C789" s="366"/>
      <c r="D789" s="367"/>
      <c r="E789" s="367"/>
      <c r="F789" s="162"/>
      <c r="G789" s="162"/>
      <c r="H789" s="162" t="s">
        <v>15</v>
      </c>
      <c r="I789" s="161" t="s">
        <v>25</v>
      </c>
      <c r="J789" s="162" t="s">
        <v>14</v>
      </c>
      <c r="K789" s="67">
        <v>45189</v>
      </c>
    </row>
    <row r="790" spans="1:11">
      <c r="A790" s="405" t="s">
        <v>20</v>
      </c>
      <c r="B790" s="406">
        <v>80500</v>
      </c>
      <c r="C790" s="406">
        <v>80500</v>
      </c>
      <c r="D790" s="407">
        <v>1</v>
      </c>
      <c r="E790" s="407">
        <v>121</v>
      </c>
      <c r="F790" s="408" t="s">
        <v>5</v>
      </c>
      <c r="G790" s="405" t="s">
        <v>1058</v>
      </c>
      <c r="H790" s="177" t="s">
        <v>6</v>
      </c>
      <c r="I790" s="178">
        <v>21153183</v>
      </c>
      <c r="J790" s="177" t="s">
        <v>7</v>
      </c>
      <c r="K790" s="179" t="s">
        <v>1059</v>
      </c>
    </row>
    <row r="791" spans="1:11">
      <c r="A791" s="405"/>
      <c r="B791" s="406"/>
      <c r="C791" s="406"/>
      <c r="D791" s="407"/>
      <c r="E791" s="407"/>
      <c r="F791" s="408"/>
      <c r="G791" s="405"/>
      <c r="H791" s="177" t="s">
        <v>9</v>
      </c>
      <c r="I791" s="180">
        <v>45187</v>
      </c>
      <c r="J791" s="177" t="s">
        <v>10</v>
      </c>
      <c r="K791" s="186" t="s">
        <v>767</v>
      </c>
    </row>
    <row r="792" spans="1:11" ht="25.5">
      <c r="A792" s="405"/>
      <c r="B792" s="406"/>
      <c r="C792" s="406"/>
      <c r="D792" s="407"/>
      <c r="E792" s="407"/>
      <c r="F792" s="408"/>
      <c r="G792" s="405"/>
      <c r="H792" s="182" t="s">
        <v>11</v>
      </c>
      <c r="I792" s="180">
        <v>45190</v>
      </c>
      <c r="J792" s="409" t="s">
        <v>12</v>
      </c>
      <c r="K792" s="410" t="s">
        <v>1060</v>
      </c>
    </row>
    <row r="793" spans="1:11">
      <c r="A793" s="405"/>
      <c r="B793" s="406"/>
      <c r="C793" s="406"/>
      <c r="D793" s="407"/>
      <c r="E793" s="407"/>
      <c r="F793" s="177" t="s">
        <v>8</v>
      </c>
      <c r="G793" s="178">
        <v>88317668</v>
      </c>
      <c r="H793" s="177" t="s">
        <v>13</v>
      </c>
      <c r="I793" s="180">
        <v>45197</v>
      </c>
      <c r="J793" s="409"/>
      <c r="K793" s="410"/>
    </row>
    <row r="794" spans="1:11">
      <c r="A794" s="405"/>
      <c r="B794" s="406"/>
      <c r="C794" s="406"/>
      <c r="D794" s="407"/>
      <c r="E794" s="407"/>
      <c r="F794" s="177"/>
      <c r="G794" s="177"/>
      <c r="H794" s="177" t="s">
        <v>15</v>
      </c>
      <c r="I794" s="184" t="s">
        <v>25</v>
      </c>
      <c r="J794" s="177" t="s">
        <v>14</v>
      </c>
      <c r="K794" s="180">
        <v>45198</v>
      </c>
    </row>
    <row r="795" spans="1:11">
      <c r="A795" s="365" t="s">
        <v>20</v>
      </c>
      <c r="B795" s="366">
        <v>81990</v>
      </c>
      <c r="C795" s="366">
        <v>81990</v>
      </c>
      <c r="D795" s="367">
        <v>1</v>
      </c>
      <c r="E795" s="367">
        <v>121</v>
      </c>
      <c r="F795" s="368" t="s">
        <v>5</v>
      </c>
      <c r="G795" s="365" t="s">
        <v>1058</v>
      </c>
      <c r="H795" s="162" t="s">
        <v>6</v>
      </c>
      <c r="I795" s="62">
        <v>21150672</v>
      </c>
      <c r="J795" s="162" t="s">
        <v>7</v>
      </c>
      <c r="K795" s="163" t="s">
        <v>1061</v>
      </c>
    </row>
    <row r="796" spans="1:11">
      <c r="A796" s="365"/>
      <c r="B796" s="366"/>
      <c r="C796" s="366"/>
      <c r="D796" s="367"/>
      <c r="E796" s="367"/>
      <c r="F796" s="368"/>
      <c r="G796" s="365"/>
      <c r="H796" s="162" t="s">
        <v>9</v>
      </c>
      <c r="I796" s="67">
        <v>45187</v>
      </c>
      <c r="J796" s="162" t="s">
        <v>10</v>
      </c>
      <c r="K796" s="86" t="s">
        <v>767</v>
      </c>
    </row>
    <row r="797" spans="1:11" ht="25.5">
      <c r="A797" s="365"/>
      <c r="B797" s="366"/>
      <c r="C797" s="366"/>
      <c r="D797" s="367"/>
      <c r="E797" s="367"/>
      <c r="F797" s="368"/>
      <c r="G797" s="365"/>
      <c r="H797" s="165" t="s">
        <v>11</v>
      </c>
      <c r="I797" s="67">
        <v>45190</v>
      </c>
      <c r="J797" s="398" t="s">
        <v>12</v>
      </c>
      <c r="K797" s="404" t="s">
        <v>1062</v>
      </c>
    </row>
    <row r="798" spans="1:11">
      <c r="A798" s="365"/>
      <c r="B798" s="366"/>
      <c r="C798" s="366"/>
      <c r="D798" s="367"/>
      <c r="E798" s="367"/>
      <c r="F798" s="162" t="s">
        <v>8</v>
      </c>
      <c r="G798" s="62">
        <v>88317668</v>
      </c>
      <c r="H798" s="162" t="s">
        <v>13</v>
      </c>
      <c r="I798" s="67">
        <v>45197</v>
      </c>
      <c r="J798" s="398"/>
      <c r="K798" s="404"/>
    </row>
    <row r="799" spans="1:11">
      <c r="A799" s="365"/>
      <c r="B799" s="366"/>
      <c r="C799" s="366"/>
      <c r="D799" s="367"/>
      <c r="E799" s="367"/>
      <c r="F799" s="162"/>
      <c r="G799" s="162"/>
      <c r="H799" s="162" t="s">
        <v>15</v>
      </c>
      <c r="I799" s="161" t="s">
        <v>25</v>
      </c>
      <c r="J799" s="162" t="s">
        <v>14</v>
      </c>
      <c r="K799" s="67">
        <v>45198</v>
      </c>
    </row>
    <row r="800" spans="1:11">
      <c r="A800" s="405" t="s">
        <v>20</v>
      </c>
      <c r="B800" s="406">
        <v>53000</v>
      </c>
      <c r="C800" s="406">
        <v>53000</v>
      </c>
      <c r="D800" s="407">
        <v>1</v>
      </c>
      <c r="E800" s="407">
        <v>121</v>
      </c>
      <c r="F800" s="408" t="s">
        <v>5</v>
      </c>
      <c r="G800" s="405" t="s">
        <v>1058</v>
      </c>
      <c r="H800" s="177" t="s">
        <v>6</v>
      </c>
      <c r="I800" s="178">
        <v>21166544</v>
      </c>
      <c r="J800" s="177" t="s">
        <v>7</v>
      </c>
      <c r="K800" s="179" t="s">
        <v>1063</v>
      </c>
    </row>
    <row r="801" spans="1:11">
      <c r="A801" s="405"/>
      <c r="B801" s="406"/>
      <c r="C801" s="406"/>
      <c r="D801" s="407"/>
      <c r="E801" s="407"/>
      <c r="F801" s="408"/>
      <c r="G801" s="405"/>
      <c r="H801" s="177" t="s">
        <v>9</v>
      </c>
      <c r="I801" s="180">
        <v>45189</v>
      </c>
      <c r="J801" s="177" t="s">
        <v>10</v>
      </c>
      <c r="K801" s="186" t="s">
        <v>767</v>
      </c>
    </row>
    <row r="802" spans="1:11" ht="25.5">
      <c r="A802" s="405"/>
      <c r="B802" s="406"/>
      <c r="C802" s="406"/>
      <c r="D802" s="407"/>
      <c r="E802" s="407"/>
      <c r="F802" s="408"/>
      <c r="G802" s="405"/>
      <c r="H802" s="182" t="s">
        <v>11</v>
      </c>
      <c r="I802" s="180">
        <v>45191</v>
      </c>
      <c r="J802" s="409" t="s">
        <v>12</v>
      </c>
      <c r="K802" s="410" t="s">
        <v>1064</v>
      </c>
    </row>
    <row r="803" spans="1:11">
      <c r="A803" s="405"/>
      <c r="B803" s="406"/>
      <c r="C803" s="406"/>
      <c r="D803" s="407"/>
      <c r="E803" s="407"/>
      <c r="F803" s="177" t="s">
        <v>8</v>
      </c>
      <c r="G803" s="178">
        <v>88317668</v>
      </c>
      <c r="H803" s="177" t="s">
        <v>13</v>
      </c>
      <c r="I803" s="180">
        <v>45197</v>
      </c>
      <c r="J803" s="409"/>
      <c r="K803" s="410"/>
    </row>
    <row r="804" spans="1:11">
      <c r="A804" s="405"/>
      <c r="B804" s="406"/>
      <c r="C804" s="406"/>
      <c r="D804" s="407"/>
      <c r="E804" s="407"/>
      <c r="F804" s="177"/>
      <c r="G804" s="177"/>
      <c r="H804" s="177" t="s">
        <v>15</v>
      </c>
      <c r="I804" s="184" t="s">
        <v>25</v>
      </c>
      <c r="J804" s="177" t="s">
        <v>14</v>
      </c>
      <c r="K804" s="180">
        <v>45198</v>
      </c>
    </row>
    <row r="805" spans="1:11">
      <c r="A805" s="365" t="s">
        <v>20</v>
      </c>
      <c r="B805" s="366">
        <v>82355</v>
      </c>
      <c r="C805" s="366">
        <v>82355</v>
      </c>
      <c r="D805" s="367">
        <v>1</v>
      </c>
      <c r="E805" s="367">
        <v>268</v>
      </c>
      <c r="F805" s="368" t="s">
        <v>5</v>
      </c>
      <c r="G805" s="365" t="s">
        <v>716</v>
      </c>
      <c r="H805" s="162" t="s">
        <v>6</v>
      </c>
      <c r="I805" s="62">
        <v>21176000</v>
      </c>
      <c r="J805" s="162" t="s">
        <v>7</v>
      </c>
      <c r="K805" s="163" t="s">
        <v>1065</v>
      </c>
    </row>
    <row r="806" spans="1:11">
      <c r="A806" s="365"/>
      <c r="B806" s="366"/>
      <c r="C806" s="366"/>
      <c r="D806" s="367"/>
      <c r="E806" s="367"/>
      <c r="F806" s="368"/>
      <c r="G806" s="365"/>
      <c r="H806" s="162" t="s">
        <v>9</v>
      </c>
      <c r="I806" s="67">
        <v>45189</v>
      </c>
      <c r="J806" s="162" t="s">
        <v>10</v>
      </c>
      <c r="K806" s="86" t="s">
        <v>767</v>
      </c>
    </row>
    <row r="807" spans="1:11" ht="25.5">
      <c r="A807" s="365"/>
      <c r="B807" s="366"/>
      <c r="C807" s="366"/>
      <c r="D807" s="367"/>
      <c r="E807" s="367"/>
      <c r="F807" s="368"/>
      <c r="G807" s="365"/>
      <c r="H807" s="165" t="s">
        <v>11</v>
      </c>
      <c r="I807" s="67">
        <v>45191</v>
      </c>
      <c r="J807" s="398" t="s">
        <v>12</v>
      </c>
      <c r="K807" s="404" t="s">
        <v>1066</v>
      </c>
    </row>
    <row r="808" spans="1:11">
      <c r="A808" s="365"/>
      <c r="B808" s="366"/>
      <c r="C808" s="366"/>
      <c r="D808" s="367"/>
      <c r="E808" s="367"/>
      <c r="F808" s="162" t="s">
        <v>8</v>
      </c>
      <c r="G808" s="62">
        <v>29512905</v>
      </c>
      <c r="H808" s="162" t="s">
        <v>13</v>
      </c>
      <c r="I808" s="67">
        <v>45195</v>
      </c>
      <c r="J808" s="398"/>
      <c r="K808" s="404"/>
    </row>
    <row r="809" spans="1:11" ht="15.75" thickBot="1">
      <c r="A809" s="365"/>
      <c r="B809" s="366"/>
      <c r="C809" s="366"/>
      <c r="D809" s="367"/>
      <c r="E809" s="367"/>
      <c r="F809" s="162"/>
      <c r="G809" s="162"/>
      <c r="H809" s="162" t="s">
        <v>15</v>
      </c>
      <c r="I809" s="161" t="s">
        <v>25</v>
      </c>
      <c r="J809" s="162" t="s">
        <v>14</v>
      </c>
      <c r="K809" s="67">
        <v>45198</v>
      </c>
    </row>
    <row r="810" spans="1:11" ht="25.5" thickBot="1">
      <c r="A810" s="262" t="s">
        <v>1067</v>
      </c>
      <c r="B810" s="263"/>
      <c r="C810" s="263"/>
      <c r="D810" s="263"/>
      <c r="E810" s="263"/>
      <c r="F810" s="263"/>
      <c r="G810" s="263"/>
      <c r="H810" s="263"/>
      <c r="I810" s="263"/>
      <c r="J810" s="263"/>
      <c r="K810" s="264"/>
    </row>
    <row r="811" spans="1:11">
      <c r="A811" s="427" t="s">
        <v>20</v>
      </c>
      <c r="B811" s="428">
        <v>35712</v>
      </c>
      <c r="C811" s="428">
        <v>35712</v>
      </c>
      <c r="D811" s="429">
        <v>1</v>
      </c>
      <c r="E811" s="429">
        <v>121</v>
      </c>
      <c r="F811" s="430" t="s">
        <v>5</v>
      </c>
      <c r="G811" s="427" t="s">
        <v>1068</v>
      </c>
      <c r="H811" s="205" t="s">
        <v>6</v>
      </c>
      <c r="I811" s="206">
        <v>20713525</v>
      </c>
      <c r="J811" s="205" t="s">
        <v>7</v>
      </c>
      <c r="K811" s="207" t="s">
        <v>1069</v>
      </c>
    </row>
    <row r="812" spans="1:11">
      <c r="A812" s="427"/>
      <c r="B812" s="428"/>
      <c r="C812" s="428"/>
      <c r="D812" s="429"/>
      <c r="E812" s="429"/>
      <c r="F812" s="430"/>
      <c r="G812" s="427"/>
      <c r="H812" s="205" t="s">
        <v>9</v>
      </c>
      <c r="I812" s="208">
        <v>45132</v>
      </c>
      <c r="J812" s="205" t="s">
        <v>10</v>
      </c>
      <c r="K812" s="149" t="s">
        <v>1070</v>
      </c>
    </row>
    <row r="813" spans="1:11" ht="25.5">
      <c r="A813" s="427"/>
      <c r="B813" s="428"/>
      <c r="C813" s="428"/>
      <c r="D813" s="429"/>
      <c r="E813" s="429"/>
      <c r="F813" s="430"/>
      <c r="G813" s="427"/>
      <c r="H813" s="209" t="s">
        <v>11</v>
      </c>
      <c r="I813" s="210">
        <v>45135</v>
      </c>
      <c r="J813" s="431" t="s">
        <v>12</v>
      </c>
      <c r="K813" s="432" t="s">
        <v>1071</v>
      </c>
    </row>
    <row r="814" spans="1:11">
      <c r="A814" s="427"/>
      <c r="B814" s="428"/>
      <c r="C814" s="428"/>
      <c r="D814" s="429"/>
      <c r="E814" s="429"/>
      <c r="F814" s="205" t="s">
        <v>8</v>
      </c>
      <c r="G814" s="146">
        <v>54967716</v>
      </c>
      <c r="H814" s="205" t="s">
        <v>13</v>
      </c>
      <c r="I814" s="148">
        <v>45138</v>
      </c>
      <c r="J814" s="431"/>
      <c r="K814" s="432"/>
    </row>
    <row r="815" spans="1:11">
      <c r="A815" s="427"/>
      <c r="B815" s="428"/>
      <c r="C815" s="428"/>
      <c r="D815" s="429"/>
      <c r="E815" s="429"/>
      <c r="F815" s="205"/>
      <c r="G815" s="205"/>
      <c r="H815" s="205" t="s">
        <v>15</v>
      </c>
      <c r="I815" s="204" t="s">
        <v>25</v>
      </c>
      <c r="J815" s="205" t="s">
        <v>14</v>
      </c>
      <c r="K815" s="148">
        <v>45201</v>
      </c>
    </row>
    <row r="816" spans="1:11">
      <c r="A816" s="365" t="s">
        <v>20</v>
      </c>
      <c r="B816" s="366">
        <v>50000</v>
      </c>
      <c r="C816" s="366">
        <v>50000</v>
      </c>
      <c r="D816" s="367">
        <v>1</v>
      </c>
      <c r="E816" s="367">
        <v>121</v>
      </c>
      <c r="F816" s="368" t="s">
        <v>5</v>
      </c>
      <c r="G816" s="365" t="s">
        <v>1072</v>
      </c>
      <c r="H816" s="162" t="s">
        <v>6</v>
      </c>
      <c r="I816" s="200">
        <v>20777485</v>
      </c>
      <c r="J816" s="162" t="s">
        <v>7</v>
      </c>
      <c r="K816" s="163" t="s">
        <v>1073</v>
      </c>
    </row>
    <row r="817" spans="1:11">
      <c r="A817" s="365"/>
      <c r="B817" s="366"/>
      <c r="C817" s="366"/>
      <c r="D817" s="367"/>
      <c r="E817" s="367"/>
      <c r="F817" s="368"/>
      <c r="G817" s="365"/>
      <c r="H817" s="162" t="s">
        <v>9</v>
      </c>
      <c r="I817" s="201">
        <v>45139</v>
      </c>
      <c r="J817" s="162" t="s">
        <v>10</v>
      </c>
      <c r="K817" s="144" t="s">
        <v>1074</v>
      </c>
    </row>
    <row r="818" spans="1:11" ht="25.5">
      <c r="A818" s="365"/>
      <c r="B818" s="366"/>
      <c r="C818" s="366"/>
      <c r="D818" s="367"/>
      <c r="E818" s="367"/>
      <c r="F818" s="368"/>
      <c r="G818" s="365"/>
      <c r="H818" s="165" t="s">
        <v>11</v>
      </c>
      <c r="I818" s="201">
        <v>45145</v>
      </c>
      <c r="J818" s="398" t="s">
        <v>12</v>
      </c>
      <c r="K818" s="404" t="s">
        <v>1075</v>
      </c>
    </row>
    <row r="819" spans="1:11">
      <c r="A819" s="365"/>
      <c r="B819" s="366"/>
      <c r="C819" s="366"/>
      <c r="D819" s="367"/>
      <c r="E819" s="367"/>
      <c r="F819" s="162" t="s">
        <v>8</v>
      </c>
      <c r="G819" s="62">
        <v>87185342</v>
      </c>
      <c r="H819" s="162" t="s">
        <v>13</v>
      </c>
      <c r="I819" s="67">
        <v>45147</v>
      </c>
      <c r="J819" s="398"/>
      <c r="K819" s="404"/>
    </row>
    <row r="820" spans="1:11">
      <c r="A820" s="365"/>
      <c r="B820" s="366"/>
      <c r="C820" s="366"/>
      <c r="D820" s="367"/>
      <c r="E820" s="367"/>
      <c r="F820" s="162"/>
      <c r="G820" s="162"/>
      <c r="H820" s="162" t="s">
        <v>15</v>
      </c>
      <c r="I820" s="161" t="s">
        <v>25</v>
      </c>
      <c r="J820" s="162" t="s">
        <v>14</v>
      </c>
      <c r="K820" s="67">
        <v>45201</v>
      </c>
    </row>
    <row r="821" spans="1:11">
      <c r="A821" s="427" t="s">
        <v>20</v>
      </c>
      <c r="B821" s="428">
        <v>65250</v>
      </c>
      <c r="C821" s="428">
        <v>65250</v>
      </c>
      <c r="D821" s="429">
        <v>1</v>
      </c>
      <c r="E821" s="429">
        <v>158</v>
      </c>
      <c r="F821" s="430" t="s">
        <v>5</v>
      </c>
      <c r="G821" s="427" t="s">
        <v>1076</v>
      </c>
      <c r="H821" s="205" t="s">
        <v>6</v>
      </c>
      <c r="I821" s="206">
        <v>20831749</v>
      </c>
      <c r="J821" s="205" t="s">
        <v>7</v>
      </c>
      <c r="K821" s="207" t="s">
        <v>1077</v>
      </c>
    </row>
    <row r="822" spans="1:11">
      <c r="A822" s="427"/>
      <c r="B822" s="428"/>
      <c r="C822" s="428"/>
      <c r="D822" s="429"/>
      <c r="E822" s="429"/>
      <c r="F822" s="430"/>
      <c r="G822" s="427"/>
      <c r="H822" s="205" t="s">
        <v>9</v>
      </c>
      <c r="I822" s="208" t="s">
        <v>1078</v>
      </c>
      <c r="J822" s="205" t="s">
        <v>10</v>
      </c>
      <c r="K822" s="151" t="s">
        <v>1079</v>
      </c>
    </row>
    <row r="823" spans="1:11" ht="25.5">
      <c r="A823" s="427"/>
      <c r="B823" s="428"/>
      <c r="C823" s="428"/>
      <c r="D823" s="429"/>
      <c r="E823" s="429"/>
      <c r="F823" s="430"/>
      <c r="G823" s="427"/>
      <c r="H823" s="209" t="s">
        <v>11</v>
      </c>
      <c r="I823" s="208">
        <v>45152</v>
      </c>
      <c r="J823" s="431" t="s">
        <v>12</v>
      </c>
      <c r="K823" s="432" t="s">
        <v>1080</v>
      </c>
    </row>
    <row r="824" spans="1:11">
      <c r="A824" s="427"/>
      <c r="B824" s="428"/>
      <c r="C824" s="428"/>
      <c r="D824" s="429"/>
      <c r="E824" s="429"/>
      <c r="F824" s="205" t="s">
        <v>8</v>
      </c>
      <c r="G824" s="146">
        <v>24408999</v>
      </c>
      <c r="H824" s="205" t="s">
        <v>13</v>
      </c>
      <c r="I824" s="148">
        <v>45170</v>
      </c>
      <c r="J824" s="431"/>
      <c r="K824" s="432"/>
    </row>
    <row r="825" spans="1:11">
      <c r="A825" s="427"/>
      <c r="B825" s="428"/>
      <c r="C825" s="428"/>
      <c r="D825" s="429"/>
      <c r="E825" s="429"/>
      <c r="F825" s="205"/>
      <c r="G825" s="205"/>
      <c r="H825" s="205" t="s">
        <v>15</v>
      </c>
      <c r="I825" s="204" t="s">
        <v>25</v>
      </c>
      <c r="J825" s="205" t="s">
        <v>14</v>
      </c>
      <c r="K825" s="211">
        <v>45217</v>
      </c>
    </row>
    <row r="826" spans="1:11">
      <c r="A826" s="365" t="s">
        <v>20</v>
      </c>
      <c r="B826" s="366">
        <v>44000</v>
      </c>
      <c r="C826" s="366">
        <v>44000</v>
      </c>
      <c r="D826" s="367">
        <v>1</v>
      </c>
      <c r="E826" s="367">
        <v>121</v>
      </c>
      <c r="F826" s="368" t="s">
        <v>5</v>
      </c>
      <c r="G826" s="365" t="s">
        <v>1081</v>
      </c>
      <c r="H826" s="162" t="s">
        <v>6</v>
      </c>
      <c r="I826" s="200">
        <v>20915896</v>
      </c>
      <c r="J826" s="162" t="s">
        <v>7</v>
      </c>
      <c r="K826" s="163" t="s">
        <v>1082</v>
      </c>
    </row>
    <row r="827" spans="1:11">
      <c r="A827" s="365"/>
      <c r="B827" s="366"/>
      <c r="C827" s="366"/>
      <c r="D827" s="367"/>
      <c r="E827" s="367"/>
      <c r="F827" s="368"/>
      <c r="G827" s="365"/>
      <c r="H827" s="162" t="s">
        <v>9</v>
      </c>
      <c r="I827" s="201">
        <v>45161</v>
      </c>
      <c r="J827" s="162" t="s">
        <v>10</v>
      </c>
      <c r="K827" s="86" t="s">
        <v>1083</v>
      </c>
    </row>
    <row r="828" spans="1:11" ht="25.5">
      <c r="A828" s="365"/>
      <c r="B828" s="366"/>
      <c r="C828" s="366"/>
      <c r="D828" s="367"/>
      <c r="E828" s="367"/>
      <c r="F828" s="368"/>
      <c r="G828" s="365"/>
      <c r="H828" s="165" t="s">
        <v>11</v>
      </c>
      <c r="I828" s="201">
        <v>45166</v>
      </c>
      <c r="J828" s="398" t="s">
        <v>12</v>
      </c>
      <c r="K828" s="404" t="s">
        <v>1084</v>
      </c>
    </row>
    <row r="829" spans="1:11">
      <c r="A829" s="365"/>
      <c r="B829" s="366"/>
      <c r="C829" s="366"/>
      <c r="D829" s="367"/>
      <c r="E829" s="367"/>
      <c r="F829" s="162" t="s">
        <v>8</v>
      </c>
      <c r="G829" s="62">
        <v>67710344</v>
      </c>
      <c r="H829" s="162" t="s">
        <v>13</v>
      </c>
      <c r="I829" s="67">
        <v>45169</v>
      </c>
      <c r="J829" s="398"/>
      <c r="K829" s="404"/>
    </row>
    <row r="830" spans="1:11">
      <c r="A830" s="365"/>
      <c r="B830" s="366"/>
      <c r="C830" s="366"/>
      <c r="D830" s="367"/>
      <c r="E830" s="367"/>
      <c r="F830" s="162"/>
      <c r="G830" s="162"/>
      <c r="H830" s="162" t="s">
        <v>15</v>
      </c>
      <c r="I830" s="161" t="s">
        <v>25</v>
      </c>
      <c r="J830" s="162" t="s">
        <v>14</v>
      </c>
      <c r="K830" s="67">
        <v>45202</v>
      </c>
    </row>
    <row r="831" spans="1:11">
      <c r="A831" s="427" t="s">
        <v>20</v>
      </c>
      <c r="B831" s="428">
        <v>72000</v>
      </c>
      <c r="C831" s="428">
        <v>72000</v>
      </c>
      <c r="D831" s="429">
        <v>1</v>
      </c>
      <c r="E831" s="429">
        <v>121</v>
      </c>
      <c r="F831" s="430" t="s">
        <v>5</v>
      </c>
      <c r="G831" s="427" t="s">
        <v>1085</v>
      </c>
      <c r="H831" s="205" t="s">
        <v>6</v>
      </c>
      <c r="I831" s="206">
        <v>20935544</v>
      </c>
      <c r="J831" s="205" t="s">
        <v>7</v>
      </c>
      <c r="K831" s="207" t="s">
        <v>1086</v>
      </c>
    </row>
    <row r="832" spans="1:11">
      <c r="A832" s="427"/>
      <c r="B832" s="428"/>
      <c r="C832" s="428"/>
      <c r="D832" s="429"/>
      <c r="E832" s="429"/>
      <c r="F832" s="430"/>
      <c r="G832" s="427"/>
      <c r="H832" s="205" t="s">
        <v>9</v>
      </c>
      <c r="I832" s="208">
        <v>45163</v>
      </c>
      <c r="J832" s="205" t="s">
        <v>10</v>
      </c>
      <c r="K832" s="151" t="s">
        <v>1087</v>
      </c>
    </row>
    <row r="833" spans="1:11" ht="25.5">
      <c r="A833" s="427"/>
      <c r="B833" s="428"/>
      <c r="C833" s="428"/>
      <c r="D833" s="429"/>
      <c r="E833" s="429"/>
      <c r="F833" s="430"/>
      <c r="G833" s="427"/>
      <c r="H833" s="209" t="s">
        <v>11</v>
      </c>
      <c r="I833" s="208">
        <v>45169</v>
      </c>
      <c r="J833" s="431" t="s">
        <v>12</v>
      </c>
      <c r="K833" s="432" t="s">
        <v>1088</v>
      </c>
    </row>
    <row r="834" spans="1:11">
      <c r="A834" s="427"/>
      <c r="B834" s="428"/>
      <c r="C834" s="428"/>
      <c r="D834" s="429"/>
      <c r="E834" s="429"/>
      <c r="F834" s="205" t="s">
        <v>8</v>
      </c>
      <c r="G834" s="146">
        <v>33805024</v>
      </c>
      <c r="H834" s="205" t="s">
        <v>13</v>
      </c>
      <c r="I834" s="148">
        <v>45173</v>
      </c>
      <c r="J834" s="431"/>
      <c r="K834" s="432"/>
    </row>
    <row r="835" spans="1:11">
      <c r="A835" s="427"/>
      <c r="B835" s="428"/>
      <c r="C835" s="428"/>
      <c r="D835" s="429"/>
      <c r="E835" s="429"/>
      <c r="F835" s="205"/>
      <c r="G835" s="205"/>
      <c r="H835" s="205" t="s">
        <v>15</v>
      </c>
      <c r="I835" s="204" t="s">
        <v>25</v>
      </c>
      <c r="J835" s="205" t="s">
        <v>14</v>
      </c>
      <c r="K835" s="148">
        <v>45209</v>
      </c>
    </row>
    <row r="836" spans="1:11" ht="30">
      <c r="A836" s="365" t="s">
        <v>20</v>
      </c>
      <c r="B836" s="366">
        <v>76377.3</v>
      </c>
      <c r="C836" s="366">
        <v>76377.3</v>
      </c>
      <c r="D836" s="367">
        <v>1</v>
      </c>
      <c r="E836" s="367">
        <v>158</v>
      </c>
      <c r="F836" s="368" t="s">
        <v>5</v>
      </c>
      <c r="G836" s="365" t="s">
        <v>1089</v>
      </c>
      <c r="H836" s="162" t="s">
        <v>6</v>
      </c>
      <c r="I836" s="212" t="s">
        <v>1090</v>
      </c>
      <c r="J836" s="162" t="s">
        <v>7</v>
      </c>
      <c r="K836" s="163" t="s">
        <v>1091</v>
      </c>
    </row>
    <row r="837" spans="1:11">
      <c r="A837" s="365"/>
      <c r="B837" s="366"/>
      <c r="C837" s="366"/>
      <c r="D837" s="367"/>
      <c r="E837" s="367"/>
      <c r="F837" s="368"/>
      <c r="G837" s="365"/>
      <c r="H837" s="162" t="s">
        <v>9</v>
      </c>
      <c r="I837" s="201">
        <v>45169</v>
      </c>
      <c r="J837" s="162" t="s">
        <v>10</v>
      </c>
      <c r="K837" s="86" t="s">
        <v>767</v>
      </c>
    </row>
    <row r="838" spans="1:11" ht="30">
      <c r="A838" s="365"/>
      <c r="B838" s="366"/>
      <c r="C838" s="366"/>
      <c r="D838" s="367"/>
      <c r="E838" s="367"/>
      <c r="F838" s="368"/>
      <c r="G838" s="365"/>
      <c r="H838" s="165" t="s">
        <v>11</v>
      </c>
      <c r="I838" s="202" t="s">
        <v>1092</v>
      </c>
      <c r="J838" s="398" t="s">
        <v>12</v>
      </c>
      <c r="K838" s="404" t="s">
        <v>1093</v>
      </c>
    </row>
    <row r="839" spans="1:11">
      <c r="A839" s="365"/>
      <c r="B839" s="366"/>
      <c r="C839" s="366"/>
      <c r="D839" s="367"/>
      <c r="E839" s="367"/>
      <c r="F839" s="162" t="s">
        <v>8</v>
      </c>
      <c r="G839" s="62">
        <v>76808548</v>
      </c>
      <c r="H839" s="162" t="s">
        <v>13</v>
      </c>
      <c r="I839" s="67">
        <v>45175</v>
      </c>
      <c r="J839" s="398"/>
      <c r="K839" s="404"/>
    </row>
    <row r="840" spans="1:11">
      <c r="A840" s="365"/>
      <c r="B840" s="366"/>
      <c r="C840" s="366"/>
      <c r="D840" s="367"/>
      <c r="E840" s="367"/>
      <c r="F840" s="162"/>
      <c r="G840" s="162"/>
      <c r="H840" s="162" t="s">
        <v>15</v>
      </c>
      <c r="I840" s="161" t="s">
        <v>25</v>
      </c>
      <c r="J840" s="162" t="s">
        <v>14</v>
      </c>
      <c r="K840" s="67">
        <v>45217</v>
      </c>
    </row>
    <row r="841" spans="1:11">
      <c r="A841" s="433" t="s">
        <v>20</v>
      </c>
      <c r="B841" s="434">
        <v>85999.5</v>
      </c>
      <c r="C841" s="434">
        <v>85999.5</v>
      </c>
      <c r="D841" s="435">
        <v>1</v>
      </c>
      <c r="E841" s="435">
        <v>121</v>
      </c>
      <c r="F841" s="436" t="s">
        <v>5</v>
      </c>
      <c r="G841" s="433" t="s">
        <v>1094</v>
      </c>
      <c r="H841" s="214" t="s">
        <v>6</v>
      </c>
      <c r="I841" s="215">
        <v>21017344</v>
      </c>
      <c r="J841" s="214" t="s">
        <v>7</v>
      </c>
      <c r="K841" s="216" t="s">
        <v>1095</v>
      </c>
    </row>
    <row r="842" spans="1:11">
      <c r="A842" s="433"/>
      <c r="B842" s="434"/>
      <c r="C842" s="434"/>
      <c r="D842" s="435"/>
      <c r="E842" s="435"/>
      <c r="F842" s="436"/>
      <c r="G842" s="433"/>
      <c r="H842" s="214" t="s">
        <v>9</v>
      </c>
      <c r="I842" s="217">
        <v>45174</v>
      </c>
      <c r="J842" s="214" t="s">
        <v>10</v>
      </c>
      <c r="K842" s="218" t="s">
        <v>767</v>
      </c>
    </row>
    <row r="843" spans="1:11" ht="25.5">
      <c r="A843" s="433"/>
      <c r="B843" s="434"/>
      <c r="C843" s="434"/>
      <c r="D843" s="435"/>
      <c r="E843" s="435"/>
      <c r="F843" s="436"/>
      <c r="G843" s="433"/>
      <c r="H843" s="219" t="s">
        <v>11</v>
      </c>
      <c r="I843" s="217">
        <v>45176</v>
      </c>
      <c r="J843" s="437" t="s">
        <v>12</v>
      </c>
      <c r="K843" s="438" t="s">
        <v>1096</v>
      </c>
    </row>
    <row r="844" spans="1:11">
      <c r="A844" s="433"/>
      <c r="B844" s="434"/>
      <c r="C844" s="434"/>
      <c r="D844" s="435"/>
      <c r="E844" s="435"/>
      <c r="F844" s="214" t="s">
        <v>8</v>
      </c>
      <c r="G844" s="220">
        <v>108156117</v>
      </c>
      <c r="H844" s="214" t="s">
        <v>13</v>
      </c>
      <c r="I844" s="221">
        <v>45181</v>
      </c>
      <c r="J844" s="437"/>
      <c r="K844" s="438"/>
    </row>
    <row r="845" spans="1:11">
      <c r="A845" s="433"/>
      <c r="B845" s="434"/>
      <c r="C845" s="434"/>
      <c r="D845" s="435"/>
      <c r="E845" s="435"/>
      <c r="F845" s="214"/>
      <c r="G845" s="214"/>
      <c r="H845" s="214" t="s">
        <v>15</v>
      </c>
      <c r="I845" s="213" t="s">
        <v>25</v>
      </c>
      <c r="J845" s="214" t="s">
        <v>14</v>
      </c>
      <c r="K845" s="221">
        <v>45203</v>
      </c>
    </row>
    <row r="846" spans="1:11">
      <c r="A846" s="365" t="s">
        <v>20</v>
      </c>
      <c r="B846" s="366">
        <v>66150</v>
      </c>
      <c r="C846" s="366">
        <v>66150</v>
      </c>
      <c r="D846" s="367">
        <v>1</v>
      </c>
      <c r="E846" s="367">
        <v>121</v>
      </c>
      <c r="F846" s="368" t="s">
        <v>5</v>
      </c>
      <c r="G846" s="365" t="s">
        <v>1097</v>
      </c>
      <c r="H846" s="162" t="s">
        <v>6</v>
      </c>
      <c r="I846" s="200">
        <v>21020841</v>
      </c>
      <c r="J846" s="162" t="s">
        <v>7</v>
      </c>
      <c r="K846" s="163" t="s">
        <v>1098</v>
      </c>
    </row>
    <row r="847" spans="1:11">
      <c r="A847" s="365"/>
      <c r="B847" s="366"/>
      <c r="C847" s="366"/>
      <c r="D847" s="367"/>
      <c r="E847" s="367"/>
      <c r="F847" s="368"/>
      <c r="G847" s="365"/>
      <c r="H847" s="162" t="s">
        <v>9</v>
      </c>
      <c r="I847" s="201">
        <v>45174</v>
      </c>
      <c r="J847" s="162" t="s">
        <v>10</v>
      </c>
      <c r="K847" s="86" t="s">
        <v>1099</v>
      </c>
    </row>
    <row r="848" spans="1:11" ht="25.5">
      <c r="A848" s="365"/>
      <c r="B848" s="366"/>
      <c r="C848" s="366"/>
      <c r="D848" s="367"/>
      <c r="E848" s="367"/>
      <c r="F848" s="368"/>
      <c r="G848" s="365"/>
      <c r="H848" s="165" t="s">
        <v>11</v>
      </c>
      <c r="I848" s="201">
        <v>45176</v>
      </c>
      <c r="J848" s="398" t="s">
        <v>12</v>
      </c>
      <c r="K848" s="404" t="s">
        <v>1100</v>
      </c>
    </row>
    <row r="849" spans="1:11">
      <c r="A849" s="365"/>
      <c r="B849" s="366"/>
      <c r="C849" s="366"/>
      <c r="D849" s="367"/>
      <c r="E849" s="367"/>
      <c r="F849" s="162" t="s">
        <v>8</v>
      </c>
      <c r="G849" s="62">
        <v>3453464</v>
      </c>
      <c r="H849" s="162" t="s">
        <v>13</v>
      </c>
      <c r="I849" s="67">
        <v>45182</v>
      </c>
      <c r="J849" s="398"/>
      <c r="K849" s="404"/>
    </row>
    <row r="850" spans="1:11">
      <c r="A850" s="365"/>
      <c r="B850" s="366"/>
      <c r="C850" s="366"/>
      <c r="D850" s="367"/>
      <c r="E850" s="367"/>
      <c r="F850" s="162"/>
      <c r="G850" s="162"/>
      <c r="H850" s="162" t="s">
        <v>15</v>
      </c>
      <c r="I850" s="161" t="s">
        <v>25</v>
      </c>
      <c r="J850" s="162" t="s">
        <v>14</v>
      </c>
      <c r="K850" s="67">
        <v>45209</v>
      </c>
    </row>
    <row r="851" spans="1:11">
      <c r="A851" s="427" t="s">
        <v>20</v>
      </c>
      <c r="B851" s="428">
        <v>32480</v>
      </c>
      <c r="C851" s="428">
        <v>32480</v>
      </c>
      <c r="D851" s="429">
        <v>1</v>
      </c>
      <c r="E851" s="429">
        <v>113</v>
      </c>
      <c r="F851" s="430" t="s">
        <v>5</v>
      </c>
      <c r="G851" s="427" t="s">
        <v>1101</v>
      </c>
      <c r="H851" s="205" t="s">
        <v>6</v>
      </c>
      <c r="I851" s="206">
        <v>21021740</v>
      </c>
      <c r="J851" s="205" t="s">
        <v>7</v>
      </c>
      <c r="K851" s="207" t="s">
        <v>1102</v>
      </c>
    </row>
    <row r="852" spans="1:11">
      <c r="A852" s="427"/>
      <c r="B852" s="428"/>
      <c r="C852" s="428"/>
      <c r="D852" s="429"/>
      <c r="E852" s="429"/>
      <c r="F852" s="430"/>
      <c r="G852" s="427"/>
      <c r="H852" s="205" t="s">
        <v>9</v>
      </c>
      <c r="I852" s="208">
        <v>45174</v>
      </c>
      <c r="J852" s="205" t="s">
        <v>10</v>
      </c>
      <c r="K852" s="151" t="s">
        <v>1103</v>
      </c>
    </row>
    <row r="853" spans="1:11" ht="25.5">
      <c r="A853" s="427"/>
      <c r="B853" s="428"/>
      <c r="C853" s="428"/>
      <c r="D853" s="429"/>
      <c r="E853" s="429"/>
      <c r="F853" s="430"/>
      <c r="G853" s="427"/>
      <c r="H853" s="209" t="s">
        <v>11</v>
      </c>
      <c r="I853" s="208">
        <v>45176</v>
      </c>
      <c r="J853" s="431" t="s">
        <v>12</v>
      </c>
      <c r="K853" s="432" t="s">
        <v>1104</v>
      </c>
    </row>
    <row r="854" spans="1:11">
      <c r="A854" s="427"/>
      <c r="B854" s="428"/>
      <c r="C854" s="428"/>
      <c r="D854" s="429"/>
      <c r="E854" s="429"/>
      <c r="F854" s="205" t="s">
        <v>8</v>
      </c>
      <c r="G854" s="146">
        <v>9929290</v>
      </c>
      <c r="H854" s="205" t="s">
        <v>13</v>
      </c>
      <c r="I854" s="148">
        <v>45188</v>
      </c>
      <c r="J854" s="431"/>
      <c r="K854" s="432"/>
    </row>
    <row r="855" spans="1:11">
      <c r="A855" s="427"/>
      <c r="B855" s="428"/>
      <c r="C855" s="428"/>
      <c r="D855" s="429"/>
      <c r="E855" s="429"/>
      <c r="F855" s="205"/>
      <c r="G855" s="205"/>
      <c r="H855" s="205" t="s">
        <v>15</v>
      </c>
      <c r="I855" s="204" t="s">
        <v>25</v>
      </c>
      <c r="J855" s="205" t="s">
        <v>14</v>
      </c>
      <c r="K855" s="148">
        <v>45217</v>
      </c>
    </row>
    <row r="856" spans="1:11">
      <c r="A856" s="365" t="s">
        <v>20</v>
      </c>
      <c r="B856" s="366">
        <v>52815.6</v>
      </c>
      <c r="C856" s="366">
        <v>52815.6</v>
      </c>
      <c r="D856" s="367">
        <v>1</v>
      </c>
      <c r="E856" s="367">
        <v>181</v>
      </c>
      <c r="F856" s="368" t="s">
        <v>5</v>
      </c>
      <c r="G856" s="365" t="s">
        <v>368</v>
      </c>
      <c r="H856" s="162" t="s">
        <v>6</v>
      </c>
      <c r="I856" s="200">
        <v>21063893</v>
      </c>
      <c r="J856" s="162" t="s">
        <v>7</v>
      </c>
      <c r="K856" s="163" t="s">
        <v>1105</v>
      </c>
    </row>
    <row r="857" spans="1:11">
      <c r="A857" s="365"/>
      <c r="B857" s="366"/>
      <c r="C857" s="366"/>
      <c r="D857" s="367"/>
      <c r="E857" s="367"/>
      <c r="F857" s="368"/>
      <c r="G857" s="365"/>
      <c r="H857" s="162" t="s">
        <v>9</v>
      </c>
      <c r="I857" s="201">
        <v>45177</v>
      </c>
      <c r="J857" s="162" t="s">
        <v>10</v>
      </c>
      <c r="K857" s="86" t="s">
        <v>1106</v>
      </c>
    </row>
    <row r="858" spans="1:11" ht="25.5">
      <c r="A858" s="365"/>
      <c r="B858" s="366"/>
      <c r="C858" s="366"/>
      <c r="D858" s="367"/>
      <c r="E858" s="367"/>
      <c r="F858" s="368"/>
      <c r="G858" s="365"/>
      <c r="H858" s="165" t="s">
        <v>11</v>
      </c>
      <c r="I858" s="201">
        <v>45181</v>
      </c>
      <c r="J858" s="398" t="s">
        <v>12</v>
      </c>
      <c r="K858" s="404" t="s">
        <v>1107</v>
      </c>
    </row>
    <row r="859" spans="1:11">
      <c r="A859" s="365"/>
      <c r="B859" s="366"/>
      <c r="C859" s="366"/>
      <c r="D859" s="367"/>
      <c r="E859" s="367"/>
      <c r="F859" s="162" t="s">
        <v>8</v>
      </c>
      <c r="G859" s="62">
        <v>76960005</v>
      </c>
      <c r="H859" s="162" t="s">
        <v>13</v>
      </c>
      <c r="I859" s="67">
        <v>45187</v>
      </c>
      <c r="J859" s="398"/>
      <c r="K859" s="404"/>
    </row>
    <row r="860" spans="1:11">
      <c r="A860" s="365"/>
      <c r="B860" s="366"/>
      <c r="C860" s="366"/>
      <c r="D860" s="367"/>
      <c r="E860" s="367"/>
      <c r="F860" s="162"/>
      <c r="G860" s="162"/>
      <c r="H860" s="162" t="s">
        <v>15</v>
      </c>
      <c r="I860" s="161" t="s">
        <v>25</v>
      </c>
      <c r="J860" s="162" t="s">
        <v>14</v>
      </c>
      <c r="K860" s="67">
        <v>45222</v>
      </c>
    </row>
    <row r="861" spans="1:11" ht="30">
      <c r="A861" s="427" t="s">
        <v>20</v>
      </c>
      <c r="B861" s="428">
        <v>89899.35</v>
      </c>
      <c r="C861" s="428">
        <v>89899.35</v>
      </c>
      <c r="D861" s="429">
        <v>1</v>
      </c>
      <c r="E861" s="429">
        <v>186</v>
      </c>
      <c r="F861" s="430" t="s">
        <v>5</v>
      </c>
      <c r="G861" s="427" t="s">
        <v>1108</v>
      </c>
      <c r="H861" s="205" t="s">
        <v>6</v>
      </c>
      <c r="I861" s="222" t="s">
        <v>1109</v>
      </c>
      <c r="J861" s="205" t="s">
        <v>7</v>
      </c>
      <c r="K861" s="207" t="s">
        <v>1110</v>
      </c>
    </row>
    <row r="862" spans="1:11">
      <c r="A862" s="427"/>
      <c r="B862" s="428"/>
      <c r="C862" s="428"/>
      <c r="D862" s="429"/>
      <c r="E862" s="429"/>
      <c r="F862" s="430"/>
      <c r="G862" s="427"/>
      <c r="H862" s="205" t="s">
        <v>9</v>
      </c>
      <c r="I862" s="208">
        <v>45183</v>
      </c>
      <c r="J862" s="205" t="s">
        <v>10</v>
      </c>
      <c r="K862" s="151" t="s">
        <v>1111</v>
      </c>
    </row>
    <row r="863" spans="1:11" ht="28.5">
      <c r="A863" s="427"/>
      <c r="B863" s="428"/>
      <c r="C863" s="428"/>
      <c r="D863" s="429"/>
      <c r="E863" s="429"/>
      <c r="F863" s="430"/>
      <c r="G863" s="427"/>
      <c r="H863" s="209" t="s">
        <v>11</v>
      </c>
      <c r="I863" s="150" t="s">
        <v>1112</v>
      </c>
      <c r="J863" s="431" t="s">
        <v>12</v>
      </c>
      <c r="K863" s="432" t="s">
        <v>1113</v>
      </c>
    </row>
    <row r="864" spans="1:11">
      <c r="A864" s="427"/>
      <c r="B864" s="428"/>
      <c r="C864" s="428"/>
      <c r="D864" s="429"/>
      <c r="E864" s="429"/>
      <c r="F864" s="205" t="s">
        <v>8</v>
      </c>
      <c r="G864" s="146">
        <v>97473138</v>
      </c>
      <c r="H864" s="205" t="s">
        <v>13</v>
      </c>
      <c r="I864" s="148">
        <v>45196</v>
      </c>
      <c r="J864" s="431"/>
      <c r="K864" s="432"/>
    </row>
    <row r="865" spans="1:11">
      <c r="A865" s="427"/>
      <c r="B865" s="428"/>
      <c r="C865" s="428"/>
      <c r="D865" s="429"/>
      <c r="E865" s="429"/>
      <c r="F865" s="205"/>
      <c r="G865" s="205"/>
      <c r="H865" s="205" t="s">
        <v>15</v>
      </c>
      <c r="I865" s="204" t="s">
        <v>25</v>
      </c>
      <c r="J865" s="205" t="s">
        <v>14</v>
      </c>
      <c r="K865" s="148">
        <v>45217</v>
      </c>
    </row>
    <row r="866" spans="1:11">
      <c r="A866" s="365" t="s">
        <v>20</v>
      </c>
      <c r="B866" s="366">
        <v>82994</v>
      </c>
      <c r="C866" s="366">
        <v>82994</v>
      </c>
      <c r="D866" s="367">
        <v>1</v>
      </c>
      <c r="E866" s="367">
        <v>121</v>
      </c>
      <c r="F866" s="368" t="s">
        <v>5</v>
      </c>
      <c r="G866" s="365" t="s">
        <v>1094</v>
      </c>
      <c r="H866" s="162" t="s">
        <v>6</v>
      </c>
      <c r="I866" s="200">
        <v>21147930</v>
      </c>
      <c r="J866" s="162" t="s">
        <v>7</v>
      </c>
      <c r="K866" s="163" t="s">
        <v>1114</v>
      </c>
    </row>
    <row r="867" spans="1:11">
      <c r="A867" s="365"/>
      <c r="B867" s="366"/>
      <c r="C867" s="366"/>
      <c r="D867" s="367"/>
      <c r="E867" s="367"/>
      <c r="F867" s="368"/>
      <c r="G867" s="365"/>
      <c r="H867" s="162" t="s">
        <v>9</v>
      </c>
      <c r="I867" s="201">
        <v>45187</v>
      </c>
      <c r="J867" s="162" t="s">
        <v>10</v>
      </c>
      <c r="K867" s="86" t="s">
        <v>767</v>
      </c>
    </row>
    <row r="868" spans="1:11" ht="25.5">
      <c r="A868" s="365"/>
      <c r="B868" s="366"/>
      <c r="C868" s="366"/>
      <c r="D868" s="367"/>
      <c r="E868" s="367"/>
      <c r="F868" s="368"/>
      <c r="G868" s="365"/>
      <c r="H868" s="165" t="s">
        <v>11</v>
      </c>
      <c r="I868" s="200">
        <v>21147930</v>
      </c>
      <c r="J868" s="398" t="s">
        <v>12</v>
      </c>
      <c r="K868" s="404" t="s">
        <v>1115</v>
      </c>
    </row>
    <row r="869" spans="1:11">
      <c r="A869" s="365"/>
      <c r="B869" s="366"/>
      <c r="C869" s="366"/>
      <c r="D869" s="367"/>
      <c r="E869" s="367"/>
      <c r="F869" s="162" t="s">
        <v>8</v>
      </c>
      <c r="G869" s="62">
        <v>108156117</v>
      </c>
      <c r="H869" s="162" t="s">
        <v>13</v>
      </c>
      <c r="I869" s="201">
        <v>45190</v>
      </c>
      <c r="J869" s="398"/>
      <c r="K869" s="404"/>
    </row>
    <row r="870" spans="1:11">
      <c r="A870" s="365"/>
      <c r="B870" s="366"/>
      <c r="C870" s="366"/>
      <c r="D870" s="367"/>
      <c r="E870" s="367"/>
      <c r="F870" s="162"/>
      <c r="G870" s="162"/>
      <c r="H870" s="162" t="s">
        <v>15</v>
      </c>
      <c r="I870" s="161" t="s">
        <v>25</v>
      </c>
      <c r="J870" s="162" t="s">
        <v>14</v>
      </c>
      <c r="K870" s="67">
        <v>45203</v>
      </c>
    </row>
    <row r="871" spans="1:11">
      <c r="A871" s="427" t="s">
        <v>20</v>
      </c>
      <c r="B871" s="428">
        <v>89000</v>
      </c>
      <c r="C871" s="428">
        <v>89000</v>
      </c>
      <c r="D871" s="429">
        <v>1</v>
      </c>
      <c r="E871" s="429">
        <v>142</v>
      </c>
      <c r="F871" s="430" t="s">
        <v>5</v>
      </c>
      <c r="G871" s="427" t="s">
        <v>1055</v>
      </c>
      <c r="H871" s="205" t="s">
        <v>6</v>
      </c>
      <c r="I871" s="206">
        <v>21158517</v>
      </c>
      <c r="J871" s="205" t="s">
        <v>7</v>
      </c>
      <c r="K871" s="207" t="s">
        <v>1116</v>
      </c>
    </row>
    <row r="872" spans="1:11">
      <c r="A872" s="427"/>
      <c r="B872" s="428"/>
      <c r="C872" s="428"/>
      <c r="D872" s="429"/>
      <c r="E872" s="429"/>
      <c r="F872" s="430"/>
      <c r="G872" s="427"/>
      <c r="H872" s="205" t="s">
        <v>9</v>
      </c>
      <c r="I872" s="208">
        <v>45188</v>
      </c>
      <c r="J872" s="205" t="s">
        <v>10</v>
      </c>
      <c r="K872" s="151" t="s">
        <v>767</v>
      </c>
    </row>
    <row r="873" spans="1:11" ht="25.5">
      <c r="A873" s="427"/>
      <c r="B873" s="428"/>
      <c r="C873" s="428"/>
      <c r="D873" s="429"/>
      <c r="E873" s="429"/>
      <c r="F873" s="430"/>
      <c r="G873" s="427"/>
      <c r="H873" s="209" t="s">
        <v>11</v>
      </c>
      <c r="I873" s="208">
        <v>45190</v>
      </c>
      <c r="J873" s="431" t="s">
        <v>12</v>
      </c>
      <c r="K873" s="432" t="s">
        <v>1117</v>
      </c>
    </row>
    <row r="874" spans="1:11">
      <c r="A874" s="427"/>
      <c r="B874" s="428"/>
      <c r="C874" s="428"/>
      <c r="D874" s="429"/>
      <c r="E874" s="429"/>
      <c r="F874" s="205" t="s">
        <v>8</v>
      </c>
      <c r="G874" s="146">
        <v>81119208</v>
      </c>
      <c r="H874" s="205" t="s">
        <v>13</v>
      </c>
      <c r="I874" s="148">
        <v>45191</v>
      </c>
      <c r="J874" s="431"/>
      <c r="K874" s="432"/>
    </row>
    <row r="875" spans="1:11">
      <c r="A875" s="427"/>
      <c r="B875" s="428"/>
      <c r="C875" s="428"/>
      <c r="D875" s="429"/>
      <c r="E875" s="429"/>
      <c r="F875" s="205"/>
      <c r="G875" s="205"/>
      <c r="H875" s="205" t="s">
        <v>15</v>
      </c>
      <c r="I875" s="204" t="s">
        <v>25</v>
      </c>
      <c r="J875" s="205" t="s">
        <v>14</v>
      </c>
      <c r="K875" s="148">
        <v>45210</v>
      </c>
    </row>
    <row r="876" spans="1:11">
      <c r="A876" s="365" t="s">
        <v>20</v>
      </c>
      <c r="B876" s="366">
        <v>87950</v>
      </c>
      <c r="C876" s="366">
        <v>87950</v>
      </c>
      <c r="D876" s="367">
        <v>1</v>
      </c>
      <c r="E876" s="367">
        <v>328</v>
      </c>
      <c r="F876" s="368" t="s">
        <v>5</v>
      </c>
      <c r="G876" s="365" t="s">
        <v>950</v>
      </c>
      <c r="H876" s="162" t="s">
        <v>6</v>
      </c>
      <c r="I876" s="200">
        <v>21171440</v>
      </c>
      <c r="J876" s="162" t="s">
        <v>7</v>
      </c>
      <c r="K876" s="163" t="s">
        <v>1118</v>
      </c>
    </row>
    <row r="877" spans="1:11">
      <c r="A877" s="365"/>
      <c r="B877" s="366"/>
      <c r="C877" s="366"/>
      <c r="D877" s="367"/>
      <c r="E877" s="367"/>
      <c r="F877" s="368"/>
      <c r="G877" s="365"/>
      <c r="H877" s="162" t="s">
        <v>9</v>
      </c>
      <c r="I877" s="201">
        <v>45189</v>
      </c>
      <c r="J877" s="162" t="s">
        <v>10</v>
      </c>
      <c r="K877" s="86" t="s">
        <v>767</v>
      </c>
    </row>
    <row r="878" spans="1:11" ht="25.5">
      <c r="A878" s="365"/>
      <c r="B878" s="366"/>
      <c r="C878" s="366"/>
      <c r="D878" s="367"/>
      <c r="E878" s="367"/>
      <c r="F878" s="368"/>
      <c r="G878" s="365"/>
      <c r="H878" s="165" t="s">
        <v>11</v>
      </c>
      <c r="I878" s="201">
        <v>45191</v>
      </c>
      <c r="J878" s="398" t="s">
        <v>12</v>
      </c>
      <c r="K878" s="404" t="s">
        <v>1119</v>
      </c>
    </row>
    <row r="879" spans="1:11">
      <c r="A879" s="365"/>
      <c r="B879" s="366"/>
      <c r="C879" s="366"/>
      <c r="D879" s="367"/>
      <c r="E879" s="367"/>
      <c r="F879" s="162" t="s">
        <v>8</v>
      </c>
      <c r="G879" s="62">
        <v>4863461</v>
      </c>
      <c r="H879" s="162" t="s">
        <v>13</v>
      </c>
      <c r="I879" s="67">
        <v>45194</v>
      </c>
      <c r="J879" s="398"/>
      <c r="K879" s="404"/>
    </row>
    <row r="880" spans="1:11">
      <c r="A880" s="365"/>
      <c r="B880" s="366"/>
      <c r="C880" s="366"/>
      <c r="D880" s="367"/>
      <c r="E880" s="367"/>
      <c r="F880" s="162"/>
      <c r="G880" s="162"/>
      <c r="H880" s="162" t="s">
        <v>15</v>
      </c>
      <c r="I880" s="161" t="s">
        <v>25</v>
      </c>
      <c r="J880" s="162" t="s">
        <v>14</v>
      </c>
      <c r="K880" s="67">
        <v>45203</v>
      </c>
    </row>
    <row r="881" spans="1:11">
      <c r="A881" s="427" t="s">
        <v>20</v>
      </c>
      <c r="B881" s="428">
        <v>90000</v>
      </c>
      <c r="C881" s="428">
        <v>90000</v>
      </c>
      <c r="D881" s="429">
        <v>1</v>
      </c>
      <c r="E881" s="429">
        <v>189</v>
      </c>
      <c r="F881" s="430" t="s">
        <v>5</v>
      </c>
      <c r="G881" s="427" t="s">
        <v>736</v>
      </c>
      <c r="H881" s="205" t="s">
        <v>6</v>
      </c>
      <c r="I881" s="206">
        <v>21187142</v>
      </c>
      <c r="J881" s="205" t="s">
        <v>7</v>
      </c>
      <c r="K881" s="207" t="s">
        <v>1120</v>
      </c>
    </row>
    <row r="882" spans="1:11">
      <c r="A882" s="427"/>
      <c r="B882" s="428"/>
      <c r="C882" s="428"/>
      <c r="D882" s="429"/>
      <c r="E882" s="429"/>
      <c r="F882" s="430"/>
      <c r="G882" s="427"/>
      <c r="H882" s="205" t="s">
        <v>9</v>
      </c>
      <c r="I882" s="208">
        <v>45190</v>
      </c>
      <c r="J882" s="205" t="s">
        <v>10</v>
      </c>
      <c r="K882" s="151" t="s">
        <v>1121</v>
      </c>
    </row>
    <row r="883" spans="1:11" ht="30">
      <c r="A883" s="427"/>
      <c r="B883" s="428"/>
      <c r="C883" s="428"/>
      <c r="D883" s="429"/>
      <c r="E883" s="429"/>
      <c r="F883" s="430"/>
      <c r="G883" s="427"/>
      <c r="H883" s="209" t="s">
        <v>11</v>
      </c>
      <c r="I883" s="210" t="s">
        <v>1122</v>
      </c>
      <c r="J883" s="431" t="s">
        <v>12</v>
      </c>
      <c r="K883" s="432" t="s">
        <v>1123</v>
      </c>
    </row>
    <row r="884" spans="1:11">
      <c r="A884" s="427"/>
      <c r="B884" s="428"/>
      <c r="C884" s="428"/>
      <c r="D884" s="429"/>
      <c r="E884" s="429"/>
      <c r="F884" s="205" t="s">
        <v>8</v>
      </c>
      <c r="G884" s="146">
        <v>61323136</v>
      </c>
      <c r="H884" s="205" t="s">
        <v>13</v>
      </c>
      <c r="I884" s="148">
        <v>45204</v>
      </c>
      <c r="J884" s="431"/>
      <c r="K884" s="432"/>
    </row>
    <row r="885" spans="1:11">
      <c r="A885" s="427"/>
      <c r="B885" s="428"/>
      <c r="C885" s="428"/>
      <c r="D885" s="429"/>
      <c r="E885" s="429"/>
      <c r="F885" s="205"/>
      <c r="G885" s="205"/>
      <c r="H885" s="205" t="s">
        <v>15</v>
      </c>
      <c r="I885" s="204" t="s">
        <v>25</v>
      </c>
      <c r="J885" s="205" t="s">
        <v>14</v>
      </c>
      <c r="K885" s="148">
        <v>45222</v>
      </c>
    </row>
    <row r="886" spans="1:11">
      <c r="A886" s="365" t="s">
        <v>20</v>
      </c>
      <c r="B886" s="366">
        <v>88000</v>
      </c>
      <c r="C886" s="366">
        <v>88000</v>
      </c>
      <c r="D886" s="367">
        <v>1</v>
      </c>
      <c r="E886" s="367">
        <v>121</v>
      </c>
      <c r="F886" s="368" t="s">
        <v>5</v>
      </c>
      <c r="G886" s="365" t="s">
        <v>1124</v>
      </c>
      <c r="H886" s="162" t="s">
        <v>6</v>
      </c>
      <c r="I886" s="200">
        <v>21190240</v>
      </c>
      <c r="J886" s="162" t="s">
        <v>7</v>
      </c>
      <c r="K886" s="163" t="s">
        <v>1125</v>
      </c>
    </row>
    <row r="887" spans="1:11">
      <c r="A887" s="365"/>
      <c r="B887" s="366"/>
      <c r="C887" s="366"/>
      <c r="D887" s="367"/>
      <c r="E887" s="367"/>
      <c r="F887" s="368"/>
      <c r="G887" s="365"/>
      <c r="H887" s="162" t="s">
        <v>9</v>
      </c>
      <c r="I887" s="201">
        <v>45190</v>
      </c>
      <c r="J887" s="162" t="s">
        <v>10</v>
      </c>
      <c r="K887" s="86" t="s">
        <v>767</v>
      </c>
    </row>
    <row r="888" spans="1:11" ht="25.5">
      <c r="A888" s="365"/>
      <c r="B888" s="366"/>
      <c r="C888" s="366"/>
      <c r="D888" s="367"/>
      <c r="E888" s="367"/>
      <c r="F888" s="368"/>
      <c r="G888" s="365"/>
      <c r="H888" s="165" t="s">
        <v>11</v>
      </c>
      <c r="I888" s="200">
        <v>21190240</v>
      </c>
      <c r="J888" s="398" t="s">
        <v>12</v>
      </c>
      <c r="K888" s="404" t="s">
        <v>1126</v>
      </c>
    </row>
    <row r="889" spans="1:11">
      <c r="A889" s="365"/>
      <c r="B889" s="366"/>
      <c r="C889" s="366"/>
      <c r="D889" s="367"/>
      <c r="E889" s="367"/>
      <c r="F889" s="162" t="s">
        <v>8</v>
      </c>
      <c r="G889" s="62">
        <v>98549421</v>
      </c>
      <c r="H889" s="162" t="s">
        <v>13</v>
      </c>
      <c r="I889" s="201">
        <v>45194</v>
      </c>
      <c r="J889" s="398"/>
      <c r="K889" s="404"/>
    </row>
    <row r="890" spans="1:11">
      <c r="A890" s="365"/>
      <c r="B890" s="366"/>
      <c r="C890" s="366"/>
      <c r="D890" s="367"/>
      <c r="E890" s="367"/>
      <c r="F890" s="162"/>
      <c r="G890" s="162"/>
      <c r="H890" s="162" t="s">
        <v>15</v>
      </c>
      <c r="I890" s="161" t="s">
        <v>25</v>
      </c>
      <c r="J890" s="162" t="s">
        <v>14</v>
      </c>
      <c r="K890" s="67">
        <v>45209</v>
      </c>
    </row>
    <row r="891" spans="1:11">
      <c r="A891" s="427" t="s">
        <v>20</v>
      </c>
      <c r="B891" s="428">
        <v>88000</v>
      </c>
      <c r="C891" s="428">
        <v>88000</v>
      </c>
      <c r="D891" s="429">
        <v>1</v>
      </c>
      <c r="E891" s="429">
        <v>121</v>
      </c>
      <c r="F891" s="430" t="s">
        <v>5</v>
      </c>
      <c r="G891" s="427" t="s">
        <v>1124</v>
      </c>
      <c r="H891" s="205" t="s">
        <v>6</v>
      </c>
      <c r="I891" s="206">
        <v>21190852</v>
      </c>
      <c r="J891" s="205" t="s">
        <v>7</v>
      </c>
      <c r="K891" s="207" t="s">
        <v>1127</v>
      </c>
    </row>
    <row r="892" spans="1:11">
      <c r="A892" s="427"/>
      <c r="B892" s="428"/>
      <c r="C892" s="428"/>
      <c r="D892" s="429"/>
      <c r="E892" s="429"/>
      <c r="F892" s="430"/>
      <c r="G892" s="427"/>
      <c r="H892" s="205" t="s">
        <v>9</v>
      </c>
      <c r="I892" s="208">
        <v>45190</v>
      </c>
      <c r="J892" s="205" t="s">
        <v>10</v>
      </c>
      <c r="K892" s="151" t="s">
        <v>767</v>
      </c>
    </row>
    <row r="893" spans="1:11" ht="25.5">
      <c r="A893" s="427"/>
      <c r="B893" s="428"/>
      <c r="C893" s="428"/>
      <c r="D893" s="429"/>
      <c r="E893" s="429"/>
      <c r="F893" s="430"/>
      <c r="G893" s="427"/>
      <c r="H893" s="209" t="s">
        <v>11</v>
      </c>
      <c r="I893" s="208">
        <v>45194</v>
      </c>
      <c r="J893" s="431" t="s">
        <v>12</v>
      </c>
      <c r="K893" s="432" t="s">
        <v>1128</v>
      </c>
    </row>
    <row r="894" spans="1:11">
      <c r="A894" s="427"/>
      <c r="B894" s="428"/>
      <c r="C894" s="428"/>
      <c r="D894" s="429"/>
      <c r="E894" s="429"/>
      <c r="F894" s="205" t="s">
        <v>8</v>
      </c>
      <c r="G894" s="146">
        <v>98549421</v>
      </c>
      <c r="H894" s="205" t="s">
        <v>13</v>
      </c>
      <c r="I894" s="148">
        <v>45197</v>
      </c>
      <c r="J894" s="431"/>
      <c r="K894" s="432"/>
    </row>
    <row r="895" spans="1:11">
      <c r="A895" s="427"/>
      <c r="B895" s="428"/>
      <c r="C895" s="428"/>
      <c r="D895" s="429"/>
      <c r="E895" s="429"/>
      <c r="F895" s="205"/>
      <c r="G895" s="205"/>
      <c r="H895" s="205" t="s">
        <v>15</v>
      </c>
      <c r="I895" s="204" t="s">
        <v>25</v>
      </c>
      <c r="J895" s="205" t="s">
        <v>14</v>
      </c>
      <c r="K895" s="148">
        <v>45209</v>
      </c>
    </row>
    <row r="896" spans="1:11">
      <c r="A896" s="365" t="s">
        <v>20</v>
      </c>
      <c r="B896" s="366">
        <v>89940</v>
      </c>
      <c r="C896" s="366">
        <v>89940</v>
      </c>
      <c r="D896" s="367">
        <v>1</v>
      </c>
      <c r="E896" s="367">
        <v>233</v>
      </c>
      <c r="F896" s="368" t="s">
        <v>5</v>
      </c>
      <c r="G896" s="365" t="s">
        <v>1129</v>
      </c>
      <c r="H896" s="162" t="s">
        <v>6</v>
      </c>
      <c r="I896" s="200">
        <v>21201692</v>
      </c>
      <c r="J896" s="162" t="s">
        <v>7</v>
      </c>
      <c r="K896" s="163" t="s">
        <v>1130</v>
      </c>
    </row>
    <row r="897" spans="1:11">
      <c r="A897" s="365"/>
      <c r="B897" s="366"/>
      <c r="C897" s="366"/>
      <c r="D897" s="367"/>
      <c r="E897" s="367"/>
      <c r="F897" s="368"/>
      <c r="G897" s="365"/>
      <c r="H897" s="162" t="s">
        <v>9</v>
      </c>
      <c r="I897" s="201">
        <v>45191</v>
      </c>
      <c r="J897" s="162" t="s">
        <v>10</v>
      </c>
      <c r="K897" s="86" t="s">
        <v>1131</v>
      </c>
    </row>
    <row r="898" spans="1:11" ht="25.5">
      <c r="A898" s="365"/>
      <c r="B898" s="366"/>
      <c r="C898" s="366"/>
      <c r="D898" s="367"/>
      <c r="E898" s="367"/>
      <c r="F898" s="368"/>
      <c r="G898" s="365"/>
      <c r="H898" s="165" t="s">
        <v>11</v>
      </c>
      <c r="I898" s="201">
        <v>45195</v>
      </c>
      <c r="J898" s="398" t="s">
        <v>12</v>
      </c>
      <c r="K898" s="404" t="s">
        <v>1006</v>
      </c>
    </row>
    <row r="899" spans="1:11">
      <c r="A899" s="365"/>
      <c r="B899" s="366"/>
      <c r="C899" s="366"/>
      <c r="D899" s="367"/>
      <c r="E899" s="367"/>
      <c r="F899" s="162" t="s">
        <v>8</v>
      </c>
      <c r="G899" s="62">
        <v>83447105</v>
      </c>
      <c r="H899" s="162" t="s">
        <v>13</v>
      </c>
      <c r="I899" s="67">
        <v>45196</v>
      </c>
      <c r="J899" s="398"/>
      <c r="K899" s="404"/>
    </row>
    <row r="900" spans="1:11">
      <c r="A900" s="365"/>
      <c r="B900" s="366"/>
      <c r="C900" s="366"/>
      <c r="D900" s="367"/>
      <c r="E900" s="367"/>
      <c r="F900" s="162"/>
      <c r="G900" s="162"/>
      <c r="H900" s="162" t="s">
        <v>15</v>
      </c>
      <c r="I900" s="161" t="s">
        <v>25</v>
      </c>
      <c r="J900" s="162" t="s">
        <v>14</v>
      </c>
      <c r="K900" s="67">
        <v>45222</v>
      </c>
    </row>
    <row r="901" spans="1:11">
      <c r="A901" s="427" t="s">
        <v>20</v>
      </c>
      <c r="B901" s="428">
        <v>79450</v>
      </c>
      <c r="C901" s="428">
        <v>79450</v>
      </c>
      <c r="D901" s="429">
        <v>1</v>
      </c>
      <c r="E901" s="429">
        <v>328</v>
      </c>
      <c r="F901" s="430" t="s">
        <v>5</v>
      </c>
      <c r="G901" s="427" t="s">
        <v>849</v>
      </c>
      <c r="H901" s="205" t="s">
        <v>6</v>
      </c>
      <c r="I901" s="206">
        <v>21230927</v>
      </c>
      <c r="J901" s="205" t="s">
        <v>7</v>
      </c>
      <c r="K901" s="207" t="s">
        <v>1132</v>
      </c>
    </row>
    <row r="902" spans="1:11">
      <c r="A902" s="427"/>
      <c r="B902" s="428"/>
      <c r="C902" s="428"/>
      <c r="D902" s="429"/>
      <c r="E902" s="429"/>
      <c r="F902" s="430"/>
      <c r="G902" s="427"/>
      <c r="H902" s="205" t="s">
        <v>9</v>
      </c>
      <c r="I902" s="208">
        <v>45195</v>
      </c>
      <c r="J902" s="205" t="s">
        <v>10</v>
      </c>
      <c r="K902" s="151" t="s">
        <v>767</v>
      </c>
    </row>
    <row r="903" spans="1:11" ht="25.5">
      <c r="A903" s="427"/>
      <c r="B903" s="428"/>
      <c r="C903" s="428"/>
      <c r="D903" s="429"/>
      <c r="E903" s="429"/>
      <c r="F903" s="430"/>
      <c r="G903" s="427"/>
      <c r="H903" s="209" t="s">
        <v>11</v>
      </c>
      <c r="I903" s="208">
        <v>45197</v>
      </c>
      <c r="J903" s="431" t="s">
        <v>12</v>
      </c>
      <c r="K903" s="432" t="s">
        <v>1133</v>
      </c>
    </row>
    <row r="904" spans="1:11">
      <c r="A904" s="427"/>
      <c r="B904" s="428"/>
      <c r="C904" s="428"/>
      <c r="D904" s="429"/>
      <c r="E904" s="429"/>
      <c r="F904" s="205" t="s">
        <v>8</v>
      </c>
      <c r="G904" s="146">
        <v>56299419</v>
      </c>
      <c r="H904" s="205" t="s">
        <v>13</v>
      </c>
      <c r="I904" s="148">
        <v>45202</v>
      </c>
      <c r="J904" s="431"/>
      <c r="K904" s="432"/>
    </row>
    <row r="905" spans="1:11">
      <c r="A905" s="427"/>
      <c r="B905" s="428"/>
      <c r="C905" s="428"/>
      <c r="D905" s="429"/>
      <c r="E905" s="429"/>
      <c r="F905" s="205"/>
      <c r="G905" s="205"/>
      <c r="H905" s="205" t="s">
        <v>15</v>
      </c>
      <c r="I905" s="204" t="s">
        <v>25</v>
      </c>
      <c r="J905" s="205" t="s">
        <v>14</v>
      </c>
      <c r="K905" s="148">
        <v>45204</v>
      </c>
    </row>
    <row r="906" spans="1:11">
      <c r="A906" s="365" t="s">
        <v>20</v>
      </c>
      <c r="B906" s="366">
        <v>89262</v>
      </c>
      <c r="C906" s="366">
        <v>89262</v>
      </c>
      <c r="D906" s="367">
        <v>1</v>
      </c>
      <c r="E906" s="367">
        <v>121</v>
      </c>
      <c r="F906" s="368" t="s">
        <v>5</v>
      </c>
      <c r="G906" s="365" t="s">
        <v>964</v>
      </c>
      <c r="H906" s="162" t="s">
        <v>6</v>
      </c>
      <c r="I906" s="200">
        <v>21242275</v>
      </c>
      <c r="J906" s="162" t="s">
        <v>7</v>
      </c>
      <c r="K906" s="163" t="s">
        <v>1134</v>
      </c>
    </row>
    <row r="907" spans="1:11">
      <c r="A907" s="365"/>
      <c r="B907" s="366"/>
      <c r="C907" s="366"/>
      <c r="D907" s="367"/>
      <c r="E907" s="367"/>
      <c r="F907" s="368"/>
      <c r="G907" s="365"/>
      <c r="H907" s="162" t="s">
        <v>9</v>
      </c>
      <c r="I907" s="201">
        <v>45196</v>
      </c>
      <c r="J907" s="162" t="s">
        <v>10</v>
      </c>
      <c r="K907" s="86" t="s">
        <v>767</v>
      </c>
    </row>
    <row r="908" spans="1:11" ht="30">
      <c r="A908" s="365"/>
      <c r="B908" s="366"/>
      <c r="C908" s="366"/>
      <c r="D908" s="367"/>
      <c r="E908" s="367"/>
      <c r="F908" s="368"/>
      <c r="G908" s="365"/>
      <c r="H908" s="165" t="s">
        <v>11</v>
      </c>
      <c r="I908" s="202" t="s">
        <v>1135</v>
      </c>
      <c r="J908" s="398" t="s">
        <v>12</v>
      </c>
      <c r="K908" s="404" t="s">
        <v>1136</v>
      </c>
    </row>
    <row r="909" spans="1:11">
      <c r="A909" s="365"/>
      <c r="B909" s="366"/>
      <c r="C909" s="366"/>
      <c r="D909" s="367"/>
      <c r="E909" s="367"/>
      <c r="F909" s="162" t="s">
        <v>8</v>
      </c>
      <c r="G909" s="62" t="s">
        <v>1137</v>
      </c>
      <c r="H909" s="162" t="s">
        <v>13</v>
      </c>
      <c r="I909" s="67">
        <v>45204</v>
      </c>
      <c r="J909" s="398"/>
      <c r="K909" s="404"/>
    </row>
    <row r="910" spans="1:11">
      <c r="A910" s="365"/>
      <c r="B910" s="366"/>
      <c r="C910" s="366"/>
      <c r="D910" s="367"/>
      <c r="E910" s="367"/>
      <c r="F910" s="162"/>
      <c r="G910" s="162"/>
      <c r="H910" s="162" t="s">
        <v>15</v>
      </c>
      <c r="I910" s="161" t="s">
        <v>25</v>
      </c>
      <c r="J910" s="162" t="s">
        <v>14</v>
      </c>
      <c r="K910" s="67">
        <v>45218</v>
      </c>
    </row>
    <row r="911" spans="1:11">
      <c r="A911" s="427" t="s">
        <v>20</v>
      </c>
      <c r="B911" s="428">
        <v>89750</v>
      </c>
      <c r="C911" s="428">
        <v>89750</v>
      </c>
      <c r="D911" s="429">
        <v>1</v>
      </c>
      <c r="E911" s="429">
        <v>243</v>
      </c>
      <c r="F911" s="430" t="s">
        <v>5</v>
      </c>
      <c r="G911" s="427" t="s">
        <v>1138</v>
      </c>
      <c r="H911" s="205" t="s">
        <v>6</v>
      </c>
      <c r="I911" s="206">
        <v>21287147</v>
      </c>
      <c r="J911" s="205" t="s">
        <v>7</v>
      </c>
      <c r="K911" s="207" t="s">
        <v>1139</v>
      </c>
    </row>
    <row r="912" spans="1:11">
      <c r="A912" s="427"/>
      <c r="B912" s="428"/>
      <c r="C912" s="428"/>
      <c r="D912" s="429"/>
      <c r="E912" s="429"/>
      <c r="F912" s="430"/>
      <c r="G912" s="427"/>
      <c r="H912" s="205" t="s">
        <v>9</v>
      </c>
      <c r="I912" s="208">
        <v>45202</v>
      </c>
      <c r="J912" s="205" t="s">
        <v>10</v>
      </c>
      <c r="K912" s="151" t="s">
        <v>767</v>
      </c>
    </row>
    <row r="913" spans="1:11" ht="25.5">
      <c r="A913" s="427"/>
      <c r="B913" s="428"/>
      <c r="C913" s="428"/>
      <c r="D913" s="429"/>
      <c r="E913" s="429"/>
      <c r="F913" s="430"/>
      <c r="G913" s="427"/>
      <c r="H913" s="209" t="s">
        <v>11</v>
      </c>
      <c r="I913" s="208">
        <v>45204</v>
      </c>
      <c r="J913" s="431" t="s">
        <v>12</v>
      </c>
      <c r="K913" s="432" t="s">
        <v>1140</v>
      </c>
    </row>
    <row r="914" spans="1:11">
      <c r="A914" s="427"/>
      <c r="B914" s="428"/>
      <c r="C914" s="428"/>
      <c r="D914" s="429"/>
      <c r="E914" s="429"/>
      <c r="F914" s="205" t="s">
        <v>8</v>
      </c>
      <c r="G914" s="146" t="s">
        <v>573</v>
      </c>
      <c r="H914" s="205" t="s">
        <v>13</v>
      </c>
      <c r="I914" s="148">
        <v>45205</v>
      </c>
      <c r="J914" s="431"/>
      <c r="K914" s="432"/>
    </row>
    <row r="915" spans="1:11">
      <c r="A915" s="427"/>
      <c r="B915" s="428"/>
      <c r="C915" s="428"/>
      <c r="D915" s="429"/>
      <c r="E915" s="429"/>
      <c r="F915" s="205"/>
      <c r="G915" s="205"/>
      <c r="H915" s="205" t="s">
        <v>15</v>
      </c>
      <c r="I915" s="204" t="s">
        <v>25</v>
      </c>
      <c r="J915" s="205" t="s">
        <v>14</v>
      </c>
      <c r="K915" s="148">
        <v>45210</v>
      </c>
    </row>
    <row r="916" spans="1:11">
      <c r="A916" s="365" t="s">
        <v>20</v>
      </c>
      <c r="B916" s="366">
        <v>57960</v>
      </c>
      <c r="C916" s="366">
        <v>57960</v>
      </c>
      <c r="D916" s="367">
        <v>1</v>
      </c>
      <c r="E916" s="367">
        <v>241</v>
      </c>
      <c r="F916" s="368" t="s">
        <v>5</v>
      </c>
      <c r="G916" s="365" t="s">
        <v>1141</v>
      </c>
      <c r="H916" s="162" t="s">
        <v>6</v>
      </c>
      <c r="I916" s="200">
        <v>21289824</v>
      </c>
      <c r="J916" s="162" t="s">
        <v>7</v>
      </c>
      <c r="K916" s="163" t="s">
        <v>1142</v>
      </c>
    </row>
    <row r="917" spans="1:11">
      <c r="A917" s="365"/>
      <c r="B917" s="366"/>
      <c r="C917" s="366"/>
      <c r="D917" s="367"/>
      <c r="E917" s="367"/>
      <c r="F917" s="368"/>
      <c r="G917" s="365"/>
      <c r="H917" s="162" t="s">
        <v>9</v>
      </c>
      <c r="I917" s="201">
        <v>45202</v>
      </c>
      <c r="J917" s="162" t="s">
        <v>10</v>
      </c>
      <c r="K917" s="86" t="s">
        <v>767</v>
      </c>
    </row>
    <row r="918" spans="1:11" ht="25.5">
      <c r="A918" s="365"/>
      <c r="B918" s="366"/>
      <c r="C918" s="366"/>
      <c r="D918" s="367"/>
      <c r="E918" s="367"/>
      <c r="F918" s="368"/>
      <c r="G918" s="365"/>
      <c r="H918" s="165" t="s">
        <v>11</v>
      </c>
      <c r="I918" s="201">
        <v>45205</v>
      </c>
      <c r="J918" s="398" t="s">
        <v>12</v>
      </c>
      <c r="K918" s="404" t="s">
        <v>1143</v>
      </c>
    </row>
    <row r="919" spans="1:11">
      <c r="A919" s="365"/>
      <c r="B919" s="366"/>
      <c r="C919" s="366"/>
      <c r="D919" s="367"/>
      <c r="E919" s="367"/>
      <c r="F919" s="162" t="s">
        <v>8</v>
      </c>
      <c r="G919" s="62">
        <v>99437783</v>
      </c>
      <c r="H919" s="162" t="s">
        <v>13</v>
      </c>
      <c r="I919" s="67">
        <v>45215</v>
      </c>
      <c r="J919" s="398"/>
      <c r="K919" s="404"/>
    </row>
    <row r="920" spans="1:11">
      <c r="A920" s="365"/>
      <c r="B920" s="366"/>
      <c r="C920" s="366"/>
      <c r="D920" s="367"/>
      <c r="E920" s="367"/>
      <c r="F920" s="162"/>
      <c r="G920" s="62"/>
      <c r="H920" s="162" t="s">
        <v>15</v>
      </c>
      <c r="I920" s="161" t="s">
        <v>25</v>
      </c>
      <c r="J920" s="162" t="s">
        <v>14</v>
      </c>
      <c r="K920" s="67">
        <v>45218</v>
      </c>
    </row>
    <row r="921" spans="1:11">
      <c r="A921" s="427" t="s">
        <v>20</v>
      </c>
      <c r="B921" s="428">
        <v>83880</v>
      </c>
      <c r="C921" s="428">
        <v>83880</v>
      </c>
      <c r="D921" s="429">
        <v>1</v>
      </c>
      <c r="E921" s="429">
        <v>328</v>
      </c>
      <c r="F921" s="430" t="s">
        <v>5</v>
      </c>
      <c r="G921" s="427" t="s">
        <v>937</v>
      </c>
      <c r="H921" s="205" t="s">
        <v>6</v>
      </c>
      <c r="I921" s="206">
        <v>21344531</v>
      </c>
      <c r="J921" s="205" t="s">
        <v>7</v>
      </c>
      <c r="K921" s="207" t="s">
        <v>1144</v>
      </c>
    </row>
    <row r="922" spans="1:11">
      <c r="A922" s="427"/>
      <c r="B922" s="428"/>
      <c r="C922" s="428"/>
      <c r="D922" s="429"/>
      <c r="E922" s="429"/>
      <c r="F922" s="430"/>
      <c r="G922" s="427"/>
      <c r="H922" s="205" t="s">
        <v>9</v>
      </c>
      <c r="I922" s="208">
        <v>45208</v>
      </c>
      <c r="J922" s="205" t="s">
        <v>10</v>
      </c>
      <c r="K922" s="151" t="s">
        <v>767</v>
      </c>
    </row>
    <row r="923" spans="1:11" ht="25.5">
      <c r="A923" s="427"/>
      <c r="B923" s="428"/>
      <c r="C923" s="428"/>
      <c r="D923" s="429"/>
      <c r="E923" s="429"/>
      <c r="F923" s="430"/>
      <c r="G923" s="427"/>
      <c r="H923" s="209" t="s">
        <v>11</v>
      </c>
      <c r="I923" s="208">
        <v>45210</v>
      </c>
      <c r="J923" s="431" t="s">
        <v>12</v>
      </c>
      <c r="K923" s="432" t="s">
        <v>1145</v>
      </c>
    </row>
    <row r="924" spans="1:11">
      <c r="A924" s="427"/>
      <c r="B924" s="428"/>
      <c r="C924" s="428"/>
      <c r="D924" s="429"/>
      <c r="E924" s="429"/>
      <c r="F924" s="205" t="s">
        <v>8</v>
      </c>
      <c r="G924" s="146">
        <v>74601628</v>
      </c>
      <c r="H924" s="205" t="s">
        <v>13</v>
      </c>
      <c r="I924" s="148">
        <v>45216</v>
      </c>
      <c r="J924" s="431"/>
      <c r="K924" s="432"/>
    </row>
    <row r="925" spans="1:11">
      <c r="A925" s="427"/>
      <c r="B925" s="428"/>
      <c r="C925" s="428"/>
      <c r="D925" s="429"/>
      <c r="E925" s="429"/>
      <c r="F925" s="205"/>
      <c r="G925" s="146"/>
      <c r="H925" s="205" t="s">
        <v>15</v>
      </c>
      <c r="I925" s="204" t="s">
        <v>25</v>
      </c>
      <c r="J925" s="205" t="s">
        <v>14</v>
      </c>
      <c r="K925" s="148">
        <v>45226</v>
      </c>
    </row>
    <row r="926" spans="1:11">
      <c r="A926" s="365" t="s">
        <v>20</v>
      </c>
      <c r="B926" s="366">
        <v>53525</v>
      </c>
      <c r="C926" s="366">
        <v>53525</v>
      </c>
      <c r="D926" s="367">
        <v>1</v>
      </c>
      <c r="E926" s="367">
        <v>328</v>
      </c>
      <c r="F926" s="368" t="s">
        <v>5</v>
      </c>
      <c r="G926" s="365" t="s">
        <v>1146</v>
      </c>
      <c r="H926" s="162" t="s">
        <v>6</v>
      </c>
      <c r="I926" s="200">
        <v>21345341</v>
      </c>
      <c r="J926" s="162" t="s">
        <v>7</v>
      </c>
      <c r="K926" s="163" t="s">
        <v>1147</v>
      </c>
    </row>
    <row r="927" spans="1:11">
      <c r="A927" s="365"/>
      <c r="B927" s="366"/>
      <c r="C927" s="366"/>
      <c r="D927" s="367"/>
      <c r="E927" s="367"/>
      <c r="F927" s="368"/>
      <c r="G927" s="365"/>
      <c r="H927" s="162" t="s">
        <v>9</v>
      </c>
      <c r="I927" s="201">
        <v>45208</v>
      </c>
      <c r="J927" s="162" t="s">
        <v>10</v>
      </c>
      <c r="K927" s="86" t="s">
        <v>767</v>
      </c>
    </row>
    <row r="928" spans="1:11" ht="25.5">
      <c r="A928" s="365"/>
      <c r="B928" s="366"/>
      <c r="C928" s="366"/>
      <c r="D928" s="367"/>
      <c r="E928" s="367"/>
      <c r="F928" s="368"/>
      <c r="G928" s="365"/>
      <c r="H928" s="165" t="s">
        <v>11</v>
      </c>
      <c r="I928" s="202">
        <v>45210</v>
      </c>
      <c r="J928" s="398" t="s">
        <v>12</v>
      </c>
      <c r="K928" s="404" t="s">
        <v>952</v>
      </c>
    </row>
    <row r="929" spans="1:11">
      <c r="A929" s="365"/>
      <c r="B929" s="366"/>
      <c r="C929" s="366"/>
      <c r="D929" s="367"/>
      <c r="E929" s="367"/>
      <c r="F929" s="162" t="s">
        <v>8</v>
      </c>
      <c r="G929" s="62">
        <v>4863461</v>
      </c>
      <c r="H929" s="162" t="s">
        <v>13</v>
      </c>
      <c r="I929" s="67">
        <v>45218</v>
      </c>
      <c r="J929" s="398"/>
      <c r="K929" s="404"/>
    </row>
    <row r="930" spans="1:11">
      <c r="A930" s="365"/>
      <c r="B930" s="366"/>
      <c r="C930" s="366"/>
      <c r="D930" s="367"/>
      <c r="E930" s="367"/>
      <c r="F930" s="162"/>
      <c r="G930" s="62"/>
      <c r="H930" s="162" t="s">
        <v>15</v>
      </c>
      <c r="I930" s="161" t="s">
        <v>25</v>
      </c>
      <c r="J930" s="162" t="s">
        <v>14</v>
      </c>
      <c r="K930" s="67">
        <v>45226</v>
      </c>
    </row>
    <row r="931" spans="1:11">
      <c r="A931" s="427" t="s">
        <v>20</v>
      </c>
      <c r="B931" s="428">
        <v>89520</v>
      </c>
      <c r="C931" s="428">
        <v>89520</v>
      </c>
      <c r="D931" s="429">
        <v>1</v>
      </c>
      <c r="E931" s="429">
        <v>121</v>
      </c>
      <c r="F931" s="430" t="s">
        <v>5</v>
      </c>
      <c r="G931" s="427" t="s">
        <v>1148</v>
      </c>
      <c r="H931" s="205" t="s">
        <v>6</v>
      </c>
      <c r="I931" s="206">
        <v>21388032</v>
      </c>
      <c r="J931" s="205" t="s">
        <v>7</v>
      </c>
      <c r="K931" s="207" t="s">
        <v>1149</v>
      </c>
    </row>
    <row r="932" spans="1:11">
      <c r="A932" s="427"/>
      <c r="B932" s="428"/>
      <c r="C932" s="428"/>
      <c r="D932" s="429"/>
      <c r="E932" s="429"/>
      <c r="F932" s="430"/>
      <c r="G932" s="427"/>
      <c r="H932" s="205" t="s">
        <v>9</v>
      </c>
      <c r="I932" s="208">
        <v>45212</v>
      </c>
      <c r="J932" s="205" t="s">
        <v>10</v>
      </c>
      <c r="K932" s="151" t="s">
        <v>767</v>
      </c>
    </row>
    <row r="933" spans="1:11" ht="25.5">
      <c r="A933" s="427"/>
      <c r="B933" s="428"/>
      <c r="C933" s="428"/>
      <c r="D933" s="429"/>
      <c r="E933" s="429"/>
      <c r="F933" s="430"/>
      <c r="G933" s="427"/>
      <c r="H933" s="209" t="s">
        <v>11</v>
      </c>
      <c r="I933" s="210">
        <v>45217</v>
      </c>
      <c r="J933" s="431" t="s">
        <v>12</v>
      </c>
      <c r="K933" s="432" t="s">
        <v>1150</v>
      </c>
    </row>
    <row r="934" spans="1:11">
      <c r="A934" s="427"/>
      <c r="B934" s="428"/>
      <c r="C934" s="428"/>
      <c r="D934" s="429"/>
      <c r="E934" s="429"/>
      <c r="F934" s="205" t="s">
        <v>8</v>
      </c>
      <c r="G934" s="146">
        <v>24523666</v>
      </c>
      <c r="H934" s="205" t="s">
        <v>13</v>
      </c>
      <c r="I934" s="148">
        <v>45222</v>
      </c>
      <c r="J934" s="431"/>
      <c r="K934" s="432"/>
    </row>
    <row r="935" spans="1:11" ht="15.75" thickBot="1">
      <c r="A935" s="427"/>
      <c r="B935" s="428"/>
      <c r="C935" s="428"/>
      <c r="D935" s="429"/>
      <c r="E935" s="429"/>
      <c r="F935" s="205"/>
      <c r="G935" s="146"/>
      <c r="H935" s="205" t="s">
        <v>15</v>
      </c>
      <c r="I935" s="204" t="s">
        <v>25</v>
      </c>
      <c r="J935" s="205" t="s">
        <v>14</v>
      </c>
      <c r="K935" s="148">
        <v>45226</v>
      </c>
    </row>
    <row r="936" spans="1:11" ht="25.5" customHeight="1" thickBot="1">
      <c r="A936" s="262" t="s">
        <v>1151</v>
      </c>
      <c r="B936" s="263"/>
      <c r="C936" s="263"/>
      <c r="D936" s="263"/>
      <c r="E936" s="263"/>
      <c r="F936" s="263"/>
      <c r="G936" s="263"/>
      <c r="H936" s="263"/>
      <c r="I936" s="263"/>
      <c r="J936" s="263"/>
      <c r="K936" s="264"/>
    </row>
    <row r="937" spans="1:11" ht="15" customHeight="1">
      <c r="A937" s="427" t="s">
        <v>20</v>
      </c>
      <c r="B937" s="428">
        <v>54020</v>
      </c>
      <c r="C937" s="428">
        <v>54020</v>
      </c>
      <c r="D937" s="429">
        <v>1</v>
      </c>
      <c r="E937" s="429">
        <v>233</v>
      </c>
      <c r="F937" s="430" t="s">
        <v>5</v>
      </c>
      <c r="G937" s="427" t="s">
        <v>1152</v>
      </c>
      <c r="H937" s="205" t="s">
        <v>6</v>
      </c>
      <c r="I937" s="222">
        <v>21279004</v>
      </c>
      <c r="J937" s="205" t="s">
        <v>7</v>
      </c>
      <c r="K937" s="207" t="s">
        <v>1153</v>
      </c>
    </row>
    <row r="938" spans="1:11" ht="28.5">
      <c r="A938" s="427"/>
      <c r="B938" s="428"/>
      <c r="C938" s="428"/>
      <c r="D938" s="429"/>
      <c r="E938" s="429"/>
      <c r="F938" s="430"/>
      <c r="G938" s="427"/>
      <c r="H938" s="205" t="s">
        <v>9</v>
      </c>
      <c r="I938" s="208">
        <v>45201</v>
      </c>
      <c r="J938" s="205" t="s">
        <v>10</v>
      </c>
      <c r="K938" s="151" t="s">
        <v>1154</v>
      </c>
    </row>
    <row r="939" spans="1:11" ht="25.5" customHeight="1">
      <c r="A939" s="427"/>
      <c r="B939" s="428"/>
      <c r="C939" s="428"/>
      <c r="D939" s="429"/>
      <c r="E939" s="429"/>
      <c r="F939" s="430"/>
      <c r="G939" s="427"/>
      <c r="H939" s="209" t="s">
        <v>11</v>
      </c>
      <c r="I939" s="150">
        <v>45204</v>
      </c>
      <c r="J939" s="431" t="s">
        <v>12</v>
      </c>
      <c r="K939" s="432" t="s">
        <v>1155</v>
      </c>
    </row>
    <row r="940" spans="1:11">
      <c r="A940" s="427"/>
      <c r="B940" s="428"/>
      <c r="C940" s="428"/>
      <c r="D940" s="429"/>
      <c r="E940" s="429"/>
      <c r="F940" s="205" t="s">
        <v>8</v>
      </c>
      <c r="G940" s="146">
        <v>33566097</v>
      </c>
      <c r="H940" s="205" t="s">
        <v>13</v>
      </c>
      <c r="I940" s="148">
        <v>45208</v>
      </c>
      <c r="J940" s="431"/>
      <c r="K940" s="432"/>
    </row>
    <row r="941" spans="1:11">
      <c r="A941" s="427"/>
      <c r="B941" s="428"/>
      <c r="C941" s="428"/>
      <c r="D941" s="429"/>
      <c r="E941" s="429"/>
      <c r="F941" s="205"/>
      <c r="G941" s="205"/>
      <c r="H941" s="205" t="s">
        <v>15</v>
      </c>
      <c r="I941" s="204" t="s">
        <v>25</v>
      </c>
      <c r="J941" s="205" t="s">
        <v>14</v>
      </c>
      <c r="K941" s="148">
        <v>45246</v>
      </c>
    </row>
    <row r="942" spans="1:11" ht="15" customHeight="1">
      <c r="A942" s="365" t="s">
        <v>20</v>
      </c>
      <c r="B942" s="366">
        <v>57600</v>
      </c>
      <c r="C942" s="366">
        <v>57600</v>
      </c>
      <c r="D942" s="367">
        <v>1</v>
      </c>
      <c r="E942" s="367">
        <v>153</v>
      </c>
      <c r="F942" s="368" t="s">
        <v>5</v>
      </c>
      <c r="G942" s="365" t="s">
        <v>921</v>
      </c>
      <c r="H942" s="162" t="s">
        <v>6</v>
      </c>
      <c r="I942" s="200">
        <v>21517479</v>
      </c>
      <c r="J942" s="162" t="s">
        <v>7</v>
      </c>
      <c r="K942" s="163" t="s">
        <v>1156</v>
      </c>
    </row>
    <row r="943" spans="1:11">
      <c r="A943" s="365"/>
      <c r="B943" s="366"/>
      <c r="C943" s="366"/>
      <c r="D943" s="367"/>
      <c r="E943" s="367"/>
      <c r="F943" s="368"/>
      <c r="G943" s="365"/>
      <c r="H943" s="162" t="s">
        <v>9</v>
      </c>
      <c r="I943" s="201">
        <v>45232</v>
      </c>
      <c r="J943" s="162" t="s">
        <v>10</v>
      </c>
      <c r="K943" s="86" t="s">
        <v>1157</v>
      </c>
    </row>
    <row r="944" spans="1:11" ht="25.5">
      <c r="A944" s="365"/>
      <c r="B944" s="366"/>
      <c r="C944" s="366"/>
      <c r="D944" s="367"/>
      <c r="E944" s="367"/>
      <c r="F944" s="368"/>
      <c r="G944" s="365"/>
      <c r="H944" s="165" t="s">
        <v>11</v>
      </c>
      <c r="I944" s="200">
        <v>45236</v>
      </c>
      <c r="J944" s="398" t="s">
        <v>12</v>
      </c>
      <c r="K944" s="404" t="s">
        <v>1158</v>
      </c>
    </row>
    <row r="945" spans="1:11">
      <c r="A945" s="365"/>
      <c r="B945" s="366"/>
      <c r="C945" s="366"/>
      <c r="D945" s="367"/>
      <c r="E945" s="367"/>
      <c r="F945" s="162" t="s">
        <v>8</v>
      </c>
      <c r="G945" s="62">
        <v>34962484</v>
      </c>
      <c r="H945" s="162" t="s">
        <v>13</v>
      </c>
      <c r="I945" s="201">
        <v>45236</v>
      </c>
      <c r="J945" s="398"/>
      <c r="K945" s="404"/>
    </row>
    <row r="946" spans="1:11">
      <c r="A946" s="365"/>
      <c r="B946" s="366"/>
      <c r="C946" s="366"/>
      <c r="D946" s="367"/>
      <c r="E946" s="367"/>
      <c r="F946" s="162"/>
      <c r="G946" s="162"/>
      <c r="H946" s="162" t="s">
        <v>15</v>
      </c>
      <c r="I946" s="161" t="s">
        <v>25</v>
      </c>
      <c r="J946" s="162" t="s">
        <v>14</v>
      </c>
      <c r="K946" s="67">
        <v>45254</v>
      </c>
    </row>
    <row r="947" spans="1:11" ht="15" customHeight="1">
      <c r="A947" s="427" t="s">
        <v>20</v>
      </c>
      <c r="B947" s="428">
        <v>82000</v>
      </c>
      <c r="C947" s="428">
        <v>82000</v>
      </c>
      <c r="D947" s="429">
        <v>1</v>
      </c>
      <c r="E947" s="429">
        <v>174</v>
      </c>
      <c r="F947" s="430" t="s">
        <v>5</v>
      </c>
      <c r="G947" s="427" t="s">
        <v>1159</v>
      </c>
      <c r="H947" s="205" t="s">
        <v>6</v>
      </c>
      <c r="I947" s="206">
        <v>21346593</v>
      </c>
      <c r="J947" s="205" t="s">
        <v>7</v>
      </c>
      <c r="K947" s="207" t="s">
        <v>1160</v>
      </c>
    </row>
    <row r="948" spans="1:11">
      <c r="A948" s="427"/>
      <c r="B948" s="428"/>
      <c r="C948" s="428"/>
      <c r="D948" s="429"/>
      <c r="E948" s="429"/>
      <c r="F948" s="430"/>
      <c r="G948" s="427"/>
      <c r="H948" s="205" t="s">
        <v>9</v>
      </c>
      <c r="I948" s="208">
        <v>45212</v>
      </c>
      <c r="J948" s="205" t="s">
        <v>10</v>
      </c>
      <c r="K948" s="151" t="s">
        <v>767</v>
      </c>
    </row>
    <row r="949" spans="1:11" ht="25.5" customHeight="1">
      <c r="A949" s="427"/>
      <c r="B949" s="428"/>
      <c r="C949" s="428"/>
      <c r="D949" s="429"/>
      <c r="E949" s="429"/>
      <c r="F949" s="430"/>
      <c r="G949" s="427"/>
      <c r="H949" s="209" t="s">
        <v>11</v>
      </c>
      <c r="I949" s="208">
        <v>45217</v>
      </c>
      <c r="J949" s="431" t="s">
        <v>12</v>
      </c>
      <c r="K949" s="432" t="s">
        <v>1161</v>
      </c>
    </row>
    <row r="950" spans="1:11">
      <c r="A950" s="427"/>
      <c r="B950" s="428"/>
      <c r="C950" s="428"/>
      <c r="D950" s="429"/>
      <c r="E950" s="429"/>
      <c r="F950" s="205" t="s">
        <v>8</v>
      </c>
      <c r="G950" s="146">
        <v>48327581</v>
      </c>
      <c r="H950" s="205" t="s">
        <v>13</v>
      </c>
      <c r="I950" s="148">
        <v>45230</v>
      </c>
      <c r="J950" s="431"/>
      <c r="K950" s="432"/>
    </row>
    <row r="951" spans="1:11">
      <c r="A951" s="427"/>
      <c r="B951" s="428"/>
      <c r="C951" s="428"/>
      <c r="D951" s="429"/>
      <c r="E951" s="429"/>
      <c r="F951" s="205"/>
      <c r="G951" s="205"/>
      <c r="H951" s="205" t="s">
        <v>15</v>
      </c>
      <c r="I951" s="204" t="s">
        <v>25</v>
      </c>
      <c r="J951" s="205" t="s">
        <v>14</v>
      </c>
      <c r="K951" s="148">
        <v>45238</v>
      </c>
    </row>
    <row r="952" spans="1:11" ht="15" customHeight="1">
      <c r="A952" s="365" t="s">
        <v>20</v>
      </c>
      <c r="B952" s="366">
        <v>89997</v>
      </c>
      <c r="C952" s="366">
        <v>89997</v>
      </c>
      <c r="D952" s="367">
        <v>1</v>
      </c>
      <c r="E952" s="367">
        <v>381</v>
      </c>
      <c r="F952" s="368" t="s">
        <v>5</v>
      </c>
      <c r="G952" s="365" t="s">
        <v>1162</v>
      </c>
      <c r="H952" s="162" t="s">
        <v>6</v>
      </c>
      <c r="I952" s="200">
        <v>21361495</v>
      </c>
      <c r="J952" s="162" t="s">
        <v>7</v>
      </c>
      <c r="K952" s="163" t="s">
        <v>1163</v>
      </c>
    </row>
    <row r="953" spans="1:11">
      <c r="A953" s="365"/>
      <c r="B953" s="366"/>
      <c r="C953" s="366"/>
      <c r="D953" s="367"/>
      <c r="E953" s="367"/>
      <c r="F953" s="368"/>
      <c r="G953" s="365"/>
      <c r="H953" s="162" t="s">
        <v>9</v>
      </c>
      <c r="I953" s="201">
        <v>45212</v>
      </c>
      <c r="J953" s="162" t="s">
        <v>10</v>
      </c>
      <c r="K953" s="86" t="s">
        <v>767</v>
      </c>
    </row>
    <row r="954" spans="1:11" ht="25.5">
      <c r="A954" s="365"/>
      <c r="B954" s="366"/>
      <c r="C954" s="366"/>
      <c r="D954" s="367"/>
      <c r="E954" s="367"/>
      <c r="F954" s="368"/>
      <c r="G954" s="365"/>
      <c r="H954" s="165" t="s">
        <v>11</v>
      </c>
      <c r="I954" s="201">
        <v>45216</v>
      </c>
      <c r="J954" s="398" t="s">
        <v>12</v>
      </c>
      <c r="K954" s="404" t="s">
        <v>1164</v>
      </c>
    </row>
    <row r="955" spans="1:11">
      <c r="A955" s="365"/>
      <c r="B955" s="366"/>
      <c r="C955" s="366"/>
      <c r="D955" s="367"/>
      <c r="E955" s="367"/>
      <c r="F955" s="162" t="s">
        <v>8</v>
      </c>
      <c r="G955" s="62">
        <v>45124043</v>
      </c>
      <c r="H955" s="162" t="s">
        <v>13</v>
      </c>
      <c r="I955" s="67">
        <v>45223</v>
      </c>
      <c r="J955" s="398"/>
      <c r="K955" s="404"/>
    </row>
    <row r="956" spans="1:11">
      <c r="A956" s="365"/>
      <c r="B956" s="366"/>
      <c r="C956" s="366"/>
      <c r="D956" s="367"/>
      <c r="E956" s="367"/>
      <c r="F956" s="162"/>
      <c r="G956" s="162"/>
      <c r="H956" s="162" t="s">
        <v>15</v>
      </c>
      <c r="I956" s="161" t="s">
        <v>25</v>
      </c>
      <c r="J956" s="162" t="s">
        <v>14</v>
      </c>
      <c r="K956" s="67">
        <v>45233</v>
      </c>
    </row>
    <row r="957" spans="1:11" ht="15" customHeight="1">
      <c r="A957" s="427" t="s">
        <v>20</v>
      </c>
      <c r="B957" s="428">
        <v>89155.9</v>
      </c>
      <c r="C957" s="428">
        <v>89155.9</v>
      </c>
      <c r="D957" s="429">
        <v>1</v>
      </c>
      <c r="E957" s="429">
        <v>171</v>
      </c>
      <c r="F957" s="430" t="s">
        <v>5</v>
      </c>
      <c r="G957" s="427" t="s">
        <v>1165</v>
      </c>
      <c r="H957" s="205" t="s">
        <v>6</v>
      </c>
      <c r="I957" s="222">
        <v>21391777</v>
      </c>
      <c r="J957" s="205" t="s">
        <v>7</v>
      </c>
      <c r="K957" s="207" t="s">
        <v>1166</v>
      </c>
    </row>
    <row r="958" spans="1:11">
      <c r="A958" s="427"/>
      <c r="B958" s="428"/>
      <c r="C958" s="428"/>
      <c r="D958" s="429"/>
      <c r="E958" s="429"/>
      <c r="F958" s="430"/>
      <c r="G958" s="427"/>
      <c r="H958" s="205" t="s">
        <v>9</v>
      </c>
      <c r="I958" s="208">
        <v>45212</v>
      </c>
      <c r="J958" s="205" t="s">
        <v>10</v>
      </c>
      <c r="K958" s="151" t="s">
        <v>767</v>
      </c>
    </row>
    <row r="959" spans="1:11" ht="25.5" customHeight="1">
      <c r="A959" s="427"/>
      <c r="B959" s="428"/>
      <c r="C959" s="428"/>
      <c r="D959" s="429"/>
      <c r="E959" s="429"/>
      <c r="F959" s="430"/>
      <c r="G959" s="427"/>
      <c r="H959" s="209" t="s">
        <v>11</v>
      </c>
      <c r="I959" s="150">
        <v>45216</v>
      </c>
      <c r="J959" s="431" t="s">
        <v>12</v>
      </c>
      <c r="K959" s="432" t="s">
        <v>1167</v>
      </c>
    </row>
    <row r="960" spans="1:11">
      <c r="A960" s="427"/>
      <c r="B960" s="428"/>
      <c r="C960" s="428"/>
      <c r="D960" s="429"/>
      <c r="E960" s="429"/>
      <c r="F960" s="205" t="s">
        <v>8</v>
      </c>
      <c r="G960" s="146">
        <v>43439942</v>
      </c>
      <c r="H960" s="205" t="s">
        <v>13</v>
      </c>
      <c r="I960" s="148">
        <v>45223</v>
      </c>
      <c r="J960" s="431"/>
      <c r="K960" s="432"/>
    </row>
    <row r="961" spans="1:11">
      <c r="A961" s="427"/>
      <c r="B961" s="428"/>
      <c r="C961" s="428"/>
      <c r="D961" s="429"/>
      <c r="E961" s="429"/>
      <c r="F961" s="205"/>
      <c r="G961" s="205"/>
      <c r="H961" s="205" t="s">
        <v>15</v>
      </c>
      <c r="I961" s="204" t="s">
        <v>25</v>
      </c>
      <c r="J961" s="205" t="s">
        <v>14</v>
      </c>
      <c r="K961" s="148">
        <v>45233</v>
      </c>
    </row>
    <row r="962" spans="1:11" ht="15" customHeight="1">
      <c r="A962" s="365" t="s">
        <v>20</v>
      </c>
      <c r="B962" s="366">
        <v>26193.38</v>
      </c>
      <c r="C962" s="366">
        <v>26193.38</v>
      </c>
      <c r="D962" s="367">
        <v>1</v>
      </c>
      <c r="E962" s="367">
        <v>151</v>
      </c>
      <c r="F962" s="368" t="s">
        <v>5</v>
      </c>
      <c r="G962" s="365" t="s">
        <v>947</v>
      </c>
      <c r="H962" s="162" t="s">
        <v>6</v>
      </c>
      <c r="I962" s="200">
        <v>21414238</v>
      </c>
      <c r="J962" s="162" t="s">
        <v>7</v>
      </c>
      <c r="K962" s="163" t="s">
        <v>1168</v>
      </c>
    </row>
    <row r="963" spans="1:11">
      <c r="A963" s="365"/>
      <c r="B963" s="366"/>
      <c r="C963" s="366"/>
      <c r="D963" s="367"/>
      <c r="E963" s="367"/>
      <c r="F963" s="368"/>
      <c r="G963" s="365"/>
      <c r="H963" s="162" t="s">
        <v>9</v>
      </c>
      <c r="I963" s="201">
        <v>45216</v>
      </c>
      <c r="J963" s="162" t="s">
        <v>10</v>
      </c>
      <c r="K963" s="86" t="s">
        <v>767</v>
      </c>
    </row>
    <row r="964" spans="1:11" ht="25.5">
      <c r="A964" s="365"/>
      <c r="B964" s="366"/>
      <c r="C964" s="366"/>
      <c r="D964" s="367"/>
      <c r="E964" s="367"/>
      <c r="F964" s="368"/>
      <c r="G964" s="365"/>
      <c r="H964" s="165" t="s">
        <v>11</v>
      </c>
      <c r="I964" s="200">
        <v>45218</v>
      </c>
      <c r="J964" s="398" t="s">
        <v>12</v>
      </c>
      <c r="K964" s="404" t="s">
        <v>1169</v>
      </c>
    </row>
    <row r="965" spans="1:11">
      <c r="A965" s="365"/>
      <c r="B965" s="366"/>
      <c r="C965" s="366"/>
      <c r="D965" s="367"/>
      <c r="E965" s="367"/>
      <c r="F965" s="162" t="s">
        <v>8</v>
      </c>
      <c r="G965" s="62">
        <v>31360831</v>
      </c>
      <c r="H965" s="162" t="s">
        <v>13</v>
      </c>
      <c r="I965" s="201">
        <v>45218</v>
      </c>
      <c r="J965" s="398"/>
      <c r="K965" s="404"/>
    </row>
    <row r="966" spans="1:11">
      <c r="A966" s="365"/>
      <c r="B966" s="366"/>
      <c r="C966" s="366"/>
      <c r="D966" s="367"/>
      <c r="E966" s="367"/>
      <c r="F966" s="162"/>
      <c r="G966" s="162"/>
      <c r="H966" s="162" t="s">
        <v>15</v>
      </c>
      <c r="I966" s="161" t="s">
        <v>25</v>
      </c>
      <c r="J966" s="162" t="s">
        <v>14</v>
      </c>
      <c r="K966" s="67">
        <v>45244</v>
      </c>
    </row>
    <row r="967" spans="1:11" ht="15" customHeight="1">
      <c r="A967" s="427" t="s">
        <v>20</v>
      </c>
      <c r="B967" s="428">
        <v>89250</v>
      </c>
      <c r="C967" s="428">
        <v>89250</v>
      </c>
      <c r="D967" s="429">
        <v>1</v>
      </c>
      <c r="E967" s="429">
        <v>184</v>
      </c>
      <c r="F967" s="430" t="s">
        <v>5</v>
      </c>
      <c r="G967" s="427" t="s">
        <v>1170</v>
      </c>
      <c r="H967" s="205" t="s">
        <v>6</v>
      </c>
      <c r="I967" s="206">
        <v>21419329</v>
      </c>
      <c r="J967" s="205" t="s">
        <v>7</v>
      </c>
      <c r="K967" s="207" t="s">
        <v>1171</v>
      </c>
    </row>
    <row r="968" spans="1:11">
      <c r="A968" s="427"/>
      <c r="B968" s="428"/>
      <c r="C968" s="428"/>
      <c r="D968" s="429"/>
      <c r="E968" s="429"/>
      <c r="F968" s="430"/>
      <c r="G968" s="427"/>
      <c r="H968" s="205" t="s">
        <v>9</v>
      </c>
      <c r="I968" s="208">
        <v>45217</v>
      </c>
      <c r="J968" s="205" t="s">
        <v>10</v>
      </c>
      <c r="K968" s="151" t="s">
        <v>767</v>
      </c>
    </row>
    <row r="969" spans="1:11" ht="25.5" customHeight="1">
      <c r="A969" s="427"/>
      <c r="B969" s="428"/>
      <c r="C969" s="428"/>
      <c r="D969" s="429"/>
      <c r="E969" s="429"/>
      <c r="F969" s="430"/>
      <c r="G969" s="427"/>
      <c r="H969" s="209" t="s">
        <v>11</v>
      </c>
      <c r="I969" s="208">
        <v>45222</v>
      </c>
      <c r="J969" s="431" t="s">
        <v>12</v>
      </c>
      <c r="K969" s="432" t="s">
        <v>1172</v>
      </c>
    </row>
    <row r="970" spans="1:11">
      <c r="A970" s="427"/>
      <c r="B970" s="428"/>
      <c r="C970" s="428"/>
      <c r="D970" s="429"/>
      <c r="E970" s="429"/>
      <c r="F970" s="205" t="s">
        <v>8</v>
      </c>
      <c r="G970" s="146">
        <v>51422956</v>
      </c>
      <c r="H970" s="205" t="s">
        <v>13</v>
      </c>
      <c r="I970" s="148">
        <v>45226</v>
      </c>
      <c r="J970" s="431"/>
      <c r="K970" s="432"/>
    </row>
    <row r="971" spans="1:11">
      <c r="A971" s="427"/>
      <c r="B971" s="428"/>
      <c r="C971" s="428"/>
      <c r="D971" s="429"/>
      <c r="E971" s="429"/>
      <c r="F971" s="205"/>
      <c r="G971" s="205"/>
      <c r="H971" s="205" t="s">
        <v>15</v>
      </c>
      <c r="I971" s="204" t="s">
        <v>25</v>
      </c>
      <c r="J971" s="205" t="s">
        <v>14</v>
      </c>
      <c r="K971" s="148">
        <v>45233</v>
      </c>
    </row>
    <row r="972" spans="1:11" ht="15" customHeight="1">
      <c r="A972" s="365" t="s">
        <v>20</v>
      </c>
      <c r="B972" s="366">
        <v>85000</v>
      </c>
      <c r="C972" s="366">
        <v>85000</v>
      </c>
      <c r="D972" s="367">
        <v>1</v>
      </c>
      <c r="E972" s="367">
        <v>121</v>
      </c>
      <c r="F972" s="368" t="s">
        <v>5</v>
      </c>
      <c r="G972" s="365" t="s">
        <v>1058</v>
      </c>
      <c r="H972" s="162" t="s">
        <v>6</v>
      </c>
      <c r="I972" s="200">
        <v>21425442</v>
      </c>
      <c r="J972" s="162" t="s">
        <v>7</v>
      </c>
      <c r="K972" s="163" t="s">
        <v>1173</v>
      </c>
    </row>
    <row r="973" spans="1:11">
      <c r="A973" s="365"/>
      <c r="B973" s="366"/>
      <c r="C973" s="366"/>
      <c r="D973" s="367"/>
      <c r="E973" s="367"/>
      <c r="F973" s="368"/>
      <c r="G973" s="365"/>
      <c r="H973" s="162" t="s">
        <v>9</v>
      </c>
      <c r="I973" s="201">
        <v>45217</v>
      </c>
      <c r="J973" s="162" t="s">
        <v>10</v>
      </c>
      <c r="K973" s="86" t="s">
        <v>767</v>
      </c>
    </row>
    <row r="974" spans="1:11" ht="25.5" customHeight="1">
      <c r="A974" s="365"/>
      <c r="B974" s="366"/>
      <c r="C974" s="366"/>
      <c r="D974" s="367"/>
      <c r="E974" s="367"/>
      <c r="F974" s="368"/>
      <c r="G974" s="365"/>
      <c r="H974" s="165" t="s">
        <v>11</v>
      </c>
      <c r="I974" s="201">
        <v>45222</v>
      </c>
      <c r="J974" s="398" t="s">
        <v>12</v>
      </c>
      <c r="K974" s="404" t="s">
        <v>1174</v>
      </c>
    </row>
    <row r="975" spans="1:11">
      <c r="A975" s="365"/>
      <c r="B975" s="366"/>
      <c r="C975" s="366"/>
      <c r="D975" s="367"/>
      <c r="E975" s="367"/>
      <c r="F975" s="162" t="s">
        <v>8</v>
      </c>
      <c r="G975" s="62">
        <v>88317668</v>
      </c>
      <c r="H975" s="162" t="s">
        <v>13</v>
      </c>
      <c r="I975" s="67">
        <v>45224</v>
      </c>
      <c r="J975" s="398"/>
      <c r="K975" s="404"/>
    </row>
    <row r="976" spans="1:11">
      <c r="A976" s="365"/>
      <c r="B976" s="366"/>
      <c r="C976" s="366"/>
      <c r="D976" s="367"/>
      <c r="E976" s="367"/>
      <c r="F976" s="162"/>
      <c r="G976" s="162"/>
      <c r="H976" s="162" t="s">
        <v>15</v>
      </c>
      <c r="I976" s="161" t="s">
        <v>25</v>
      </c>
      <c r="J976" s="162" t="s">
        <v>14</v>
      </c>
      <c r="K976" s="67">
        <v>45238</v>
      </c>
    </row>
    <row r="977" spans="1:11" ht="15" customHeight="1">
      <c r="A977" s="427" t="s">
        <v>20</v>
      </c>
      <c r="B977" s="428">
        <v>58571</v>
      </c>
      <c r="C977" s="428">
        <v>58571</v>
      </c>
      <c r="D977" s="429">
        <v>1</v>
      </c>
      <c r="E977" s="429">
        <v>121</v>
      </c>
      <c r="F977" s="430" t="s">
        <v>5</v>
      </c>
      <c r="G977" s="427" t="s">
        <v>855</v>
      </c>
      <c r="H977" s="205" t="s">
        <v>6</v>
      </c>
      <c r="I977" s="222">
        <v>21429529</v>
      </c>
      <c r="J977" s="205" t="s">
        <v>7</v>
      </c>
      <c r="K977" s="207" t="s">
        <v>1175</v>
      </c>
    </row>
    <row r="978" spans="1:11">
      <c r="A978" s="427"/>
      <c r="B978" s="428"/>
      <c r="C978" s="428"/>
      <c r="D978" s="429"/>
      <c r="E978" s="429"/>
      <c r="F978" s="430"/>
      <c r="G978" s="427"/>
      <c r="H978" s="205" t="s">
        <v>9</v>
      </c>
      <c r="I978" s="208">
        <v>45218</v>
      </c>
      <c r="J978" s="205" t="s">
        <v>10</v>
      </c>
      <c r="K978" s="151" t="s">
        <v>767</v>
      </c>
    </row>
    <row r="979" spans="1:11" ht="25.5" customHeight="1">
      <c r="A979" s="427"/>
      <c r="B979" s="428"/>
      <c r="C979" s="428"/>
      <c r="D979" s="429"/>
      <c r="E979" s="429"/>
      <c r="F979" s="430"/>
      <c r="G979" s="427"/>
      <c r="H979" s="209" t="s">
        <v>11</v>
      </c>
      <c r="I979" s="150">
        <v>45223</v>
      </c>
      <c r="J979" s="431" t="s">
        <v>12</v>
      </c>
      <c r="K979" s="432" t="s">
        <v>1176</v>
      </c>
    </row>
    <row r="980" spans="1:11">
      <c r="A980" s="427"/>
      <c r="B980" s="428"/>
      <c r="C980" s="428"/>
      <c r="D980" s="429"/>
      <c r="E980" s="429"/>
      <c r="F980" s="205" t="s">
        <v>8</v>
      </c>
      <c r="G980" s="146">
        <v>8350132</v>
      </c>
      <c r="H980" s="205" t="s">
        <v>13</v>
      </c>
      <c r="I980" s="148">
        <v>45225</v>
      </c>
      <c r="J980" s="431"/>
      <c r="K980" s="432"/>
    </row>
    <row r="981" spans="1:11">
      <c r="A981" s="427"/>
      <c r="B981" s="428"/>
      <c r="C981" s="428"/>
      <c r="D981" s="429"/>
      <c r="E981" s="429"/>
      <c r="F981" s="205"/>
      <c r="G981" s="205"/>
      <c r="H981" s="205" t="s">
        <v>15</v>
      </c>
      <c r="I981" s="204" t="s">
        <v>25</v>
      </c>
      <c r="J981" s="205" t="s">
        <v>14</v>
      </c>
      <c r="K981" s="148">
        <v>45233</v>
      </c>
    </row>
    <row r="982" spans="1:11" ht="15" customHeight="1">
      <c r="A982" s="365" t="s">
        <v>20</v>
      </c>
      <c r="B982" s="366">
        <v>85950</v>
      </c>
      <c r="C982" s="366">
        <v>85950</v>
      </c>
      <c r="D982" s="367">
        <v>1</v>
      </c>
      <c r="E982" s="367">
        <v>121</v>
      </c>
      <c r="F982" s="368" t="s">
        <v>5</v>
      </c>
      <c r="G982" s="365" t="s">
        <v>1094</v>
      </c>
      <c r="H982" s="162" t="s">
        <v>6</v>
      </c>
      <c r="I982" s="200">
        <v>21430217</v>
      </c>
      <c r="J982" s="162" t="s">
        <v>7</v>
      </c>
      <c r="K982" s="163" t="s">
        <v>1177</v>
      </c>
    </row>
    <row r="983" spans="1:11">
      <c r="A983" s="365"/>
      <c r="B983" s="366"/>
      <c r="C983" s="366"/>
      <c r="D983" s="367"/>
      <c r="E983" s="367"/>
      <c r="F983" s="368"/>
      <c r="G983" s="365"/>
      <c r="H983" s="162" t="s">
        <v>9</v>
      </c>
      <c r="I983" s="201" t="s">
        <v>1178</v>
      </c>
      <c r="J983" s="162" t="s">
        <v>10</v>
      </c>
      <c r="K983" s="86" t="s">
        <v>767</v>
      </c>
    </row>
    <row r="984" spans="1:11" ht="30" customHeight="1">
      <c r="A984" s="365"/>
      <c r="B984" s="366"/>
      <c r="C984" s="366"/>
      <c r="D984" s="367"/>
      <c r="E984" s="367"/>
      <c r="F984" s="368"/>
      <c r="G984" s="365"/>
      <c r="H984" s="165" t="s">
        <v>11</v>
      </c>
      <c r="I984" s="200" t="s">
        <v>1179</v>
      </c>
      <c r="J984" s="398" t="s">
        <v>12</v>
      </c>
      <c r="K984" s="404" t="s">
        <v>1180</v>
      </c>
    </row>
    <row r="985" spans="1:11">
      <c r="A985" s="365"/>
      <c r="B985" s="366"/>
      <c r="C985" s="366"/>
      <c r="D985" s="367"/>
      <c r="E985" s="367"/>
      <c r="F985" s="162" t="s">
        <v>8</v>
      </c>
      <c r="G985" s="62">
        <v>108156117</v>
      </c>
      <c r="H985" s="162" t="s">
        <v>13</v>
      </c>
      <c r="I985" s="201">
        <v>45226</v>
      </c>
      <c r="J985" s="398"/>
      <c r="K985" s="404"/>
    </row>
    <row r="986" spans="1:11">
      <c r="A986" s="365"/>
      <c r="B986" s="366"/>
      <c r="C986" s="366"/>
      <c r="D986" s="367"/>
      <c r="E986" s="367"/>
      <c r="F986" s="162"/>
      <c r="G986" s="162"/>
      <c r="H986" s="162" t="s">
        <v>15</v>
      </c>
      <c r="I986" s="161" t="s">
        <v>25</v>
      </c>
      <c r="J986" s="162" t="s">
        <v>14</v>
      </c>
      <c r="K986" s="67">
        <v>45238</v>
      </c>
    </row>
    <row r="987" spans="1:11" ht="15" customHeight="1">
      <c r="A987" s="427" t="s">
        <v>20</v>
      </c>
      <c r="B987" s="428">
        <v>86751</v>
      </c>
      <c r="C987" s="428">
        <v>86751</v>
      </c>
      <c r="D987" s="429">
        <v>1</v>
      </c>
      <c r="E987" s="429">
        <v>121</v>
      </c>
      <c r="F987" s="430" t="s">
        <v>5</v>
      </c>
      <c r="G987" s="427" t="s">
        <v>883</v>
      </c>
      <c r="H987" s="205" t="s">
        <v>6</v>
      </c>
      <c r="I987" s="206">
        <v>21446857</v>
      </c>
      <c r="J987" s="205" t="s">
        <v>7</v>
      </c>
      <c r="K987" s="207" t="s">
        <v>1181</v>
      </c>
    </row>
    <row r="988" spans="1:11">
      <c r="A988" s="427"/>
      <c r="B988" s="428"/>
      <c r="C988" s="428"/>
      <c r="D988" s="429"/>
      <c r="E988" s="429"/>
      <c r="F988" s="430"/>
      <c r="G988" s="427"/>
      <c r="H988" s="205" t="s">
        <v>9</v>
      </c>
      <c r="I988" s="208">
        <v>45222</v>
      </c>
      <c r="J988" s="205" t="s">
        <v>10</v>
      </c>
      <c r="K988" s="151" t="s">
        <v>767</v>
      </c>
    </row>
    <row r="989" spans="1:11" ht="25.5" customHeight="1">
      <c r="A989" s="427"/>
      <c r="B989" s="428"/>
      <c r="C989" s="428"/>
      <c r="D989" s="429"/>
      <c r="E989" s="429"/>
      <c r="F989" s="430"/>
      <c r="G989" s="427"/>
      <c r="H989" s="209" t="s">
        <v>11</v>
      </c>
      <c r="I989" s="208">
        <v>45224</v>
      </c>
      <c r="J989" s="431" t="s">
        <v>12</v>
      </c>
      <c r="K989" s="432" t="s">
        <v>1182</v>
      </c>
    </row>
    <row r="990" spans="1:11">
      <c r="A990" s="427"/>
      <c r="B990" s="428"/>
      <c r="C990" s="428"/>
      <c r="D990" s="429"/>
      <c r="E990" s="429"/>
      <c r="F990" s="205" t="s">
        <v>8</v>
      </c>
      <c r="G990" s="146">
        <v>1536052</v>
      </c>
      <c r="H990" s="205" t="s">
        <v>13</v>
      </c>
      <c r="I990" s="148">
        <v>45225</v>
      </c>
      <c r="J990" s="431"/>
      <c r="K990" s="432"/>
    </row>
    <row r="991" spans="1:11">
      <c r="A991" s="427"/>
      <c r="B991" s="428"/>
      <c r="C991" s="428"/>
      <c r="D991" s="429"/>
      <c r="E991" s="429"/>
      <c r="F991" s="205"/>
      <c r="G991" s="205"/>
      <c r="H991" s="205" t="s">
        <v>15</v>
      </c>
      <c r="I991" s="204" t="s">
        <v>25</v>
      </c>
      <c r="J991" s="205" t="s">
        <v>14</v>
      </c>
      <c r="K991" s="148">
        <v>45238</v>
      </c>
    </row>
    <row r="992" spans="1:11" ht="15" customHeight="1">
      <c r="A992" s="365" t="s">
        <v>20</v>
      </c>
      <c r="B992" s="366">
        <v>65625</v>
      </c>
      <c r="C992" s="366">
        <v>65625</v>
      </c>
      <c r="D992" s="367">
        <v>1</v>
      </c>
      <c r="E992" s="367">
        <v>171</v>
      </c>
      <c r="F992" s="368" t="s">
        <v>5</v>
      </c>
      <c r="G992" s="365" t="s">
        <v>793</v>
      </c>
      <c r="H992" s="162" t="s">
        <v>6</v>
      </c>
      <c r="I992" s="200">
        <v>21447322</v>
      </c>
      <c r="J992" s="162" t="s">
        <v>7</v>
      </c>
      <c r="K992" s="163" t="s">
        <v>1183</v>
      </c>
    </row>
    <row r="993" spans="1:11">
      <c r="A993" s="365"/>
      <c r="B993" s="366"/>
      <c r="C993" s="366"/>
      <c r="D993" s="367"/>
      <c r="E993" s="367"/>
      <c r="F993" s="368"/>
      <c r="G993" s="365"/>
      <c r="H993" s="162" t="s">
        <v>9</v>
      </c>
      <c r="I993" s="201">
        <v>45222</v>
      </c>
      <c r="J993" s="162" t="s">
        <v>10</v>
      </c>
      <c r="K993" s="86" t="s">
        <v>767</v>
      </c>
    </row>
    <row r="994" spans="1:11" ht="25.5" customHeight="1">
      <c r="A994" s="365"/>
      <c r="B994" s="366"/>
      <c r="C994" s="366"/>
      <c r="D994" s="367"/>
      <c r="E994" s="367"/>
      <c r="F994" s="368"/>
      <c r="G994" s="365"/>
      <c r="H994" s="165" t="s">
        <v>11</v>
      </c>
      <c r="I994" s="201">
        <v>45224</v>
      </c>
      <c r="J994" s="398" t="s">
        <v>12</v>
      </c>
      <c r="K994" s="404" t="s">
        <v>945</v>
      </c>
    </row>
    <row r="995" spans="1:11">
      <c r="A995" s="365"/>
      <c r="B995" s="366"/>
      <c r="C995" s="366"/>
      <c r="D995" s="367"/>
      <c r="E995" s="367"/>
      <c r="F995" s="162" t="s">
        <v>8</v>
      </c>
      <c r="G995" s="62">
        <v>62869396</v>
      </c>
      <c r="H995" s="162" t="s">
        <v>13</v>
      </c>
      <c r="I995" s="67">
        <v>45233</v>
      </c>
      <c r="J995" s="398"/>
      <c r="K995" s="404"/>
    </row>
    <row r="996" spans="1:11">
      <c r="A996" s="365"/>
      <c r="B996" s="366"/>
      <c r="C996" s="366"/>
      <c r="D996" s="367"/>
      <c r="E996" s="367"/>
      <c r="F996" s="162"/>
      <c r="G996" s="162"/>
      <c r="H996" s="162" t="s">
        <v>15</v>
      </c>
      <c r="I996" s="161" t="s">
        <v>25</v>
      </c>
      <c r="J996" s="162" t="s">
        <v>14</v>
      </c>
      <c r="K996" s="67">
        <v>45240</v>
      </c>
    </row>
    <row r="997" spans="1:11" ht="15" customHeight="1">
      <c r="A997" s="427" t="s">
        <v>20</v>
      </c>
      <c r="B997" s="428">
        <v>73926</v>
      </c>
      <c r="C997" s="428">
        <v>73926</v>
      </c>
      <c r="D997" s="429">
        <v>1</v>
      </c>
      <c r="E997" s="429">
        <v>121</v>
      </c>
      <c r="F997" s="430" t="s">
        <v>5</v>
      </c>
      <c r="G997" s="427" t="s">
        <v>1184</v>
      </c>
      <c r="H997" s="205" t="s">
        <v>6</v>
      </c>
      <c r="I997" s="222">
        <v>21455546</v>
      </c>
      <c r="J997" s="205" t="s">
        <v>7</v>
      </c>
      <c r="K997" s="207" t="s">
        <v>1181</v>
      </c>
    </row>
    <row r="998" spans="1:11">
      <c r="A998" s="427"/>
      <c r="B998" s="428"/>
      <c r="C998" s="428"/>
      <c r="D998" s="429"/>
      <c r="E998" s="429"/>
      <c r="F998" s="430"/>
      <c r="G998" s="427"/>
      <c r="H998" s="205" t="s">
        <v>9</v>
      </c>
      <c r="I998" s="208">
        <v>45223</v>
      </c>
      <c r="J998" s="205" t="s">
        <v>10</v>
      </c>
      <c r="K998" s="151" t="s">
        <v>767</v>
      </c>
    </row>
    <row r="999" spans="1:11" ht="25.5" customHeight="1">
      <c r="A999" s="427"/>
      <c r="B999" s="428"/>
      <c r="C999" s="428"/>
      <c r="D999" s="429"/>
      <c r="E999" s="429"/>
      <c r="F999" s="430"/>
      <c r="G999" s="427"/>
      <c r="H999" s="209" t="s">
        <v>11</v>
      </c>
      <c r="I999" s="150">
        <v>45225</v>
      </c>
      <c r="J999" s="431" t="s">
        <v>12</v>
      </c>
      <c r="K999" s="432" t="s">
        <v>1185</v>
      </c>
    </row>
    <row r="1000" spans="1:11">
      <c r="A1000" s="427"/>
      <c r="B1000" s="428"/>
      <c r="C1000" s="428"/>
      <c r="D1000" s="429"/>
      <c r="E1000" s="429"/>
      <c r="F1000" s="205" t="s">
        <v>8</v>
      </c>
      <c r="G1000" s="146">
        <v>95880569</v>
      </c>
      <c r="H1000" s="205" t="s">
        <v>13</v>
      </c>
      <c r="I1000" s="148">
        <v>45225</v>
      </c>
      <c r="J1000" s="431"/>
      <c r="K1000" s="432"/>
    </row>
    <row r="1001" spans="1:11">
      <c r="A1001" s="427"/>
      <c r="B1001" s="428"/>
      <c r="C1001" s="428"/>
      <c r="D1001" s="429"/>
      <c r="E1001" s="429"/>
      <c r="F1001" s="205"/>
      <c r="G1001" s="205"/>
      <c r="H1001" s="205" t="s">
        <v>15</v>
      </c>
      <c r="I1001" s="204" t="s">
        <v>25</v>
      </c>
      <c r="J1001" s="205" t="s">
        <v>14</v>
      </c>
      <c r="K1001" s="148">
        <v>45238</v>
      </c>
    </row>
    <row r="1002" spans="1:11" ht="15" customHeight="1">
      <c r="A1002" s="365" t="s">
        <v>20</v>
      </c>
      <c r="B1002" s="366">
        <v>73593</v>
      </c>
      <c r="C1002" s="366">
        <v>73593</v>
      </c>
      <c r="D1002" s="367">
        <v>1</v>
      </c>
      <c r="E1002" s="367">
        <v>121</v>
      </c>
      <c r="F1002" s="368" t="s">
        <v>5</v>
      </c>
      <c r="G1002" s="365" t="s">
        <v>1184</v>
      </c>
      <c r="H1002" s="162" t="s">
        <v>6</v>
      </c>
      <c r="I1002" s="200">
        <v>21457344</v>
      </c>
      <c r="J1002" s="162" t="s">
        <v>7</v>
      </c>
      <c r="K1002" s="163" t="s">
        <v>1186</v>
      </c>
    </row>
    <row r="1003" spans="1:11">
      <c r="A1003" s="365"/>
      <c r="B1003" s="366"/>
      <c r="C1003" s="366"/>
      <c r="D1003" s="367"/>
      <c r="E1003" s="367"/>
      <c r="F1003" s="368"/>
      <c r="G1003" s="365"/>
      <c r="H1003" s="162" t="s">
        <v>9</v>
      </c>
      <c r="I1003" s="201">
        <v>45223</v>
      </c>
      <c r="J1003" s="162" t="s">
        <v>10</v>
      </c>
      <c r="K1003" s="86" t="s">
        <v>767</v>
      </c>
    </row>
    <row r="1004" spans="1:11" ht="25.5" customHeight="1">
      <c r="A1004" s="365"/>
      <c r="B1004" s="366"/>
      <c r="C1004" s="366"/>
      <c r="D1004" s="367"/>
      <c r="E1004" s="367"/>
      <c r="F1004" s="368"/>
      <c r="G1004" s="365"/>
      <c r="H1004" s="165" t="s">
        <v>11</v>
      </c>
      <c r="I1004" s="200">
        <v>45229</v>
      </c>
      <c r="J1004" s="398" t="s">
        <v>12</v>
      </c>
      <c r="K1004" s="404" t="s">
        <v>1187</v>
      </c>
    </row>
    <row r="1005" spans="1:11">
      <c r="A1005" s="365"/>
      <c r="B1005" s="366"/>
      <c r="C1005" s="366"/>
      <c r="D1005" s="367"/>
      <c r="E1005" s="367"/>
      <c r="F1005" s="162" t="s">
        <v>8</v>
      </c>
      <c r="G1005" s="62">
        <v>95880569</v>
      </c>
      <c r="H1005" s="162" t="s">
        <v>13</v>
      </c>
      <c r="I1005" s="201">
        <v>45230</v>
      </c>
      <c r="J1005" s="398"/>
      <c r="K1005" s="404"/>
    </row>
    <row r="1006" spans="1:11">
      <c r="A1006" s="365"/>
      <c r="B1006" s="366"/>
      <c r="C1006" s="366"/>
      <c r="D1006" s="367"/>
      <c r="E1006" s="367"/>
      <c r="F1006" s="162"/>
      <c r="G1006" s="162"/>
      <c r="H1006" s="162" t="s">
        <v>15</v>
      </c>
      <c r="I1006" s="161" t="s">
        <v>25</v>
      </c>
      <c r="J1006" s="162" t="s">
        <v>14</v>
      </c>
      <c r="K1006" s="67">
        <v>45238</v>
      </c>
    </row>
    <row r="1007" spans="1:11" ht="15" customHeight="1">
      <c r="A1007" s="427" t="s">
        <v>20</v>
      </c>
      <c r="B1007" s="428">
        <v>57960</v>
      </c>
      <c r="C1007" s="428">
        <v>57960</v>
      </c>
      <c r="D1007" s="429">
        <v>1</v>
      </c>
      <c r="E1007" s="429">
        <v>121</v>
      </c>
      <c r="F1007" s="430" t="s">
        <v>5</v>
      </c>
      <c r="G1007" s="427" t="s">
        <v>1188</v>
      </c>
      <c r="H1007" s="205" t="s">
        <v>6</v>
      </c>
      <c r="I1007" s="206">
        <v>21477426</v>
      </c>
      <c r="J1007" s="205" t="s">
        <v>7</v>
      </c>
      <c r="K1007" s="207" t="s">
        <v>1189</v>
      </c>
    </row>
    <row r="1008" spans="1:11">
      <c r="A1008" s="427"/>
      <c r="B1008" s="428"/>
      <c r="C1008" s="428"/>
      <c r="D1008" s="429"/>
      <c r="E1008" s="429"/>
      <c r="F1008" s="430"/>
      <c r="G1008" s="427"/>
      <c r="H1008" s="205" t="s">
        <v>9</v>
      </c>
      <c r="I1008" s="208">
        <v>45225</v>
      </c>
      <c r="J1008" s="205" t="s">
        <v>10</v>
      </c>
      <c r="K1008" s="151" t="s">
        <v>767</v>
      </c>
    </row>
    <row r="1009" spans="1:11" ht="25.5" customHeight="1">
      <c r="A1009" s="427"/>
      <c r="B1009" s="428"/>
      <c r="C1009" s="428"/>
      <c r="D1009" s="429"/>
      <c r="E1009" s="429"/>
      <c r="F1009" s="430"/>
      <c r="G1009" s="427"/>
      <c r="H1009" s="209" t="s">
        <v>11</v>
      </c>
      <c r="I1009" s="208">
        <v>45229</v>
      </c>
      <c r="J1009" s="431" t="s">
        <v>12</v>
      </c>
      <c r="K1009" s="432" t="s">
        <v>1190</v>
      </c>
    </row>
    <row r="1010" spans="1:11">
      <c r="A1010" s="427"/>
      <c r="B1010" s="428"/>
      <c r="C1010" s="428"/>
      <c r="D1010" s="429"/>
      <c r="E1010" s="429"/>
      <c r="F1010" s="205" t="s">
        <v>8</v>
      </c>
      <c r="G1010" s="146">
        <v>4972503</v>
      </c>
      <c r="H1010" s="205" t="s">
        <v>13</v>
      </c>
      <c r="I1010" s="148">
        <v>45230</v>
      </c>
      <c r="J1010" s="431"/>
      <c r="K1010" s="432"/>
    </row>
    <row r="1011" spans="1:11">
      <c r="A1011" s="427"/>
      <c r="B1011" s="428"/>
      <c r="C1011" s="428"/>
      <c r="D1011" s="429"/>
      <c r="E1011" s="429"/>
      <c r="F1011" s="205"/>
      <c r="G1011" s="205"/>
      <c r="H1011" s="205" t="s">
        <v>15</v>
      </c>
      <c r="I1011" s="204" t="s">
        <v>25</v>
      </c>
      <c r="J1011" s="205" t="s">
        <v>14</v>
      </c>
      <c r="K1011" s="148">
        <v>45247</v>
      </c>
    </row>
    <row r="1012" spans="1:11" ht="15" customHeight="1">
      <c r="A1012" s="365" t="s">
        <v>20</v>
      </c>
      <c r="B1012" s="366">
        <v>49062</v>
      </c>
      <c r="C1012" s="366">
        <v>49062</v>
      </c>
      <c r="D1012" s="367">
        <v>1</v>
      </c>
      <c r="E1012" s="367">
        <v>121</v>
      </c>
      <c r="F1012" s="368" t="s">
        <v>5</v>
      </c>
      <c r="G1012" s="365" t="s">
        <v>1184</v>
      </c>
      <c r="H1012" s="162" t="s">
        <v>6</v>
      </c>
      <c r="I1012" s="200">
        <v>21481997</v>
      </c>
      <c r="J1012" s="162" t="s">
        <v>7</v>
      </c>
      <c r="K1012" s="163" t="s">
        <v>1191</v>
      </c>
    </row>
    <row r="1013" spans="1:11">
      <c r="A1013" s="365"/>
      <c r="B1013" s="366"/>
      <c r="C1013" s="366"/>
      <c r="D1013" s="367"/>
      <c r="E1013" s="367"/>
      <c r="F1013" s="368"/>
      <c r="G1013" s="365"/>
      <c r="H1013" s="162" t="s">
        <v>9</v>
      </c>
      <c r="I1013" s="201">
        <v>45225</v>
      </c>
      <c r="J1013" s="162" t="s">
        <v>10</v>
      </c>
      <c r="K1013" s="86" t="s">
        <v>767</v>
      </c>
    </row>
    <row r="1014" spans="1:11" ht="25.5">
      <c r="A1014" s="365"/>
      <c r="B1014" s="366"/>
      <c r="C1014" s="366"/>
      <c r="D1014" s="367"/>
      <c r="E1014" s="367"/>
      <c r="F1014" s="368"/>
      <c r="G1014" s="365"/>
      <c r="H1014" s="165" t="s">
        <v>11</v>
      </c>
      <c r="I1014" s="201">
        <v>45229</v>
      </c>
      <c r="J1014" s="398" t="s">
        <v>12</v>
      </c>
      <c r="K1014" s="404" t="s">
        <v>1192</v>
      </c>
    </row>
    <row r="1015" spans="1:11">
      <c r="A1015" s="365"/>
      <c r="B1015" s="366"/>
      <c r="C1015" s="366"/>
      <c r="D1015" s="367"/>
      <c r="E1015" s="367"/>
      <c r="F1015" s="162" t="s">
        <v>8</v>
      </c>
      <c r="G1015" s="62">
        <v>95880569</v>
      </c>
      <c r="H1015" s="162" t="s">
        <v>13</v>
      </c>
      <c r="I1015" s="67">
        <v>45230</v>
      </c>
      <c r="J1015" s="398"/>
      <c r="K1015" s="404"/>
    </row>
    <row r="1016" spans="1:11">
      <c r="A1016" s="365"/>
      <c r="B1016" s="366"/>
      <c r="C1016" s="366"/>
      <c r="D1016" s="367"/>
      <c r="E1016" s="367"/>
      <c r="F1016" s="162"/>
      <c r="G1016" s="162"/>
      <c r="H1016" s="162" t="s">
        <v>15</v>
      </c>
      <c r="I1016" s="161" t="s">
        <v>25</v>
      </c>
      <c r="J1016" s="162" t="s">
        <v>14</v>
      </c>
      <c r="K1016" s="67">
        <v>45238</v>
      </c>
    </row>
    <row r="1017" spans="1:11" ht="15" customHeight="1">
      <c r="A1017" s="427" t="s">
        <v>20</v>
      </c>
      <c r="B1017" s="428">
        <v>72594</v>
      </c>
      <c r="C1017" s="428">
        <v>72594</v>
      </c>
      <c r="D1017" s="429">
        <v>1</v>
      </c>
      <c r="E1017" s="429">
        <v>121</v>
      </c>
      <c r="F1017" s="430" t="s">
        <v>5</v>
      </c>
      <c r="G1017" s="427" t="s">
        <v>1193</v>
      </c>
      <c r="H1017" s="205" t="s">
        <v>6</v>
      </c>
      <c r="I1017" s="222">
        <v>21482888</v>
      </c>
      <c r="J1017" s="205" t="s">
        <v>7</v>
      </c>
      <c r="K1017" s="207" t="s">
        <v>1194</v>
      </c>
    </row>
    <row r="1018" spans="1:11">
      <c r="A1018" s="427"/>
      <c r="B1018" s="428"/>
      <c r="C1018" s="428"/>
      <c r="D1018" s="429"/>
      <c r="E1018" s="429"/>
      <c r="F1018" s="430"/>
      <c r="G1018" s="427"/>
      <c r="H1018" s="205" t="s">
        <v>9</v>
      </c>
      <c r="I1018" s="208">
        <v>45225</v>
      </c>
      <c r="J1018" s="205" t="s">
        <v>10</v>
      </c>
      <c r="K1018" s="151" t="s">
        <v>767</v>
      </c>
    </row>
    <row r="1019" spans="1:11" ht="25.5" customHeight="1">
      <c r="A1019" s="427"/>
      <c r="B1019" s="428"/>
      <c r="C1019" s="428"/>
      <c r="D1019" s="429"/>
      <c r="E1019" s="429"/>
      <c r="F1019" s="430"/>
      <c r="G1019" s="427"/>
      <c r="H1019" s="209" t="s">
        <v>11</v>
      </c>
      <c r="I1019" s="150">
        <v>45229</v>
      </c>
      <c r="J1019" s="431" t="s">
        <v>12</v>
      </c>
      <c r="K1019" s="432" t="s">
        <v>1195</v>
      </c>
    </row>
    <row r="1020" spans="1:11">
      <c r="A1020" s="427"/>
      <c r="B1020" s="428"/>
      <c r="C1020" s="428"/>
      <c r="D1020" s="429"/>
      <c r="E1020" s="429"/>
      <c r="F1020" s="205" t="s">
        <v>8</v>
      </c>
      <c r="G1020" s="146">
        <v>100255191</v>
      </c>
      <c r="H1020" s="205" t="s">
        <v>13</v>
      </c>
      <c r="I1020" s="148">
        <v>45230</v>
      </c>
      <c r="J1020" s="431"/>
      <c r="K1020" s="432"/>
    </row>
    <row r="1021" spans="1:11">
      <c r="A1021" s="427"/>
      <c r="B1021" s="428"/>
      <c r="C1021" s="428"/>
      <c r="D1021" s="429"/>
      <c r="E1021" s="429"/>
      <c r="F1021" s="205"/>
      <c r="G1021" s="205"/>
      <c r="H1021" s="205" t="s">
        <v>15</v>
      </c>
      <c r="I1021" s="204" t="s">
        <v>25</v>
      </c>
      <c r="J1021" s="205" t="s">
        <v>14</v>
      </c>
      <c r="K1021" s="148">
        <v>45238</v>
      </c>
    </row>
    <row r="1022" spans="1:11" ht="15" customHeight="1">
      <c r="A1022" s="365" t="s">
        <v>20</v>
      </c>
      <c r="B1022" s="366">
        <v>73260</v>
      </c>
      <c r="C1022" s="366">
        <v>73260</v>
      </c>
      <c r="D1022" s="367">
        <v>1</v>
      </c>
      <c r="E1022" s="367">
        <v>121</v>
      </c>
      <c r="F1022" s="368" t="s">
        <v>5</v>
      </c>
      <c r="G1022" s="365" t="s">
        <v>1094</v>
      </c>
      <c r="H1022" s="162" t="s">
        <v>6</v>
      </c>
      <c r="I1022" s="200">
        <v>21483183</v>
      </c>
      <c r="J1022" s="162" t="s">
        <v>7</v>
      </c>
      <c r="K1022" s="163" t="s">
        <v>1196</v>
      </c>
    </row>
    <row r="1023" spans="1:11">
      <c r="A1023" s="365"/>
      <c r="B1023" s="366"/>
      <c r="C1023" s="366"/>
      <c r="D1023" s="367"/>
      <c r="E1023" s="367"/>
      <c r="F1023" s="368"/>
      <c r="G1023" s="365"/>
      <c r="H1023" s="162" t="s">
        <v>9</v>
      </c>
      <c r="I1023" s="201">
        <v>45225</v>
      </c>
      <c r="J1023" s="162" t="s">
        <v>10</v>
      </c>
      <c r="K1023" s="86" t="s">
        <v>767</v>
      </c>
    </row>
    <row r="1024" spans="1:11" ht="25.5" customHeight="1">
      <c r="A1024" s="365"/>
      <c r="B1024" s="366"/>
      <c r="C1024" s="366"/>
      <c r="D1024" s="367"/>
      <c r="E1024" s="367"/>
      <c r="F1024" s="368"/>
      <c r="G1024" s="365"/>
      <c r="H1024" s="165" t="s">
        <v>11</v>
      </c>
      <c r="I1024" s="200">
        <v>45229</v>
      </c>
      <c r="J1024" s="398" t="s">
        <v>12</v>
      </c>
      <c r="K1024" s="404" t="s">
        <v>1197</v>
      </c>
    </row>
    <row r="1025" spans="1:11">
      <c r="A1025" s="365"/>
      <c r="B1025" s="366"/>
      <c r="C1025" s="366"/>
      <c r="D1025" s="367"/>
      <c r="E1025" s="367"/>
      <c r="F1025" s="162" t="s">
        <v>8</v>
      </c>
      <c r="G1025" s="62">
        <v>108156117</v>
      </c>
      <c r="H1025" s="162" t="s">
        <v>13</v>
      </c>
      <c r="I1025" s="201">
        <v>45230</v>
      </c>
      <c r="J1025" s="398"/>
      <c r="K1025" s="404"/>
    </row>
    <row r="1026" spans="1:11">
      <c r="A1026" s="365"/>
      <c r="B1026" s="366"/>
      <c r="C1026" s="366"/>
      <c r="D1026" s="367"/>
      <c r="E1026" s="367"/>
      <c r="F1026" s="162"/>
      <c r="G1026" s="162"/>
      <c r="H1026" s="162" t="s">
        <v>15</v>
      </c>
      <c r="I1026" s="161" t="s">
        <v>25</v>
      </c>
      <c r="J1026" s="162" t="s">
        <v>14</v>
      </c>
      <c r="K1026" s="67">
        <v>45238</v>
      </c>
    </row>
    <row r="1027" spans="1:11" ht="15" customHeight="1">
      <c r="A1027" s="427" t="s">
        <v>20</v>
      </c>
      <c r="B1027" s="428">
        <v>48396</v>
      </c>
      <c r="C1027" s="428">
        <v>48396</v>
      </c>
      <c r="D1027" s="429">
        <v>1</v>
      </c>
      <c r="E1027" s="429">
        <v>121</v>
      </c>
      <c r="F1027" s="430" t="s">
        <v>5</v>
      </c>
      <c r="G1027" s="427" t="s">
        <v>1193</v>
      </c>
      <c r="H1027" s="205" t="s">
        <v>6</v>
      </c>
      <c r="I1027" s="206">
        <v>21483574</v>
      </c>
      <c r="J1027" s="205" t="s">
        <v>7</v>
      </c>
      <c r="K1027" s="207" t="s">
        <v>1198</v>
      </c>
    </row>
    <row r="1028" spans="1:11">
      <c r="A1028" s="427"/>
      <c r="B1028" s="428"/>
      <c r="C1028" s="428"/>
      <c r="D1028" s="429"/>
      <c r="E1028" s="429"/>
      <c r="F1028" s="430"/>
      <c r="G1028" s="427"/>
      <c r="H1028" s="205" t="s">
        <v>9</v>
      </c>
      <c r="I1028" s="208">
        <v>45225</v>
      </c>
      <c r="J1028" s="205" t="s">
        <v>10</v>
      </c>
      <c r="K1028" s="151" t="s">
        <v>767</v>
      </c>
    </row>
    <row r="1029" spans="1:11" ht="25.5" customHeight="1">
      <c r="A1029" s="427"/>
      <c r="B1029" s="428"/>
      <c r="C1029" s="428"/>
      <c r="D1029" s="429"/>
      <c r="E1029" s="429"/>
      <c r="F1029" s="430"/>
      <c r="G1029" s="427"/>
      <c r="H1029" s="209" t="s">
        <v>11</v>
      </c>
      <c r="I1029" s="208">
        <v>45229</v>
      </c>
      <c r="J1029" s="431" t="s">
        <v>12</v>
      </c>
      <c r="K1029" s="432" t="s">
        <v>1199</v>
      </c>
    </row>
    <row r="1030" spans="1:11">
      <c r="A1030" s="427"/>
      <c r="B1030" s="428"/>
      <c r="C1030" s="428"/>
      <c r="D1030" s="429"/>
      <c r="E1030" s="429"/>
      <c r="F1030" s="205" t="s">
        <v>8</v>
      </c>
      <c r="G1030" s="146">
        <v>100255191</v>
      </c>
      <c r="H1030" s="205" t="s">
        <v>13</v>
      </c>
      <c r="I1030" s="148">
        <v>45230</v>
      </c>
      <c r="J1030" s="431"/>
      <c r="K1030" s="432"/>
    </row>
    <row r="1031" spans="1:11">
      <c r="A1031" s="427"/>
      <c r="B1031" s="428"/>
      <c r="C1031" s="428"/>
      <c r="D1031" s="429"/>
      <c r="E1031" s="429"/>
      <c r="F1031" s="205"/>
      <c r="G1031" s="205"/>
      <c r="H1031" s="205" t="s">
        <v>15</v>
      </c>
      <c r="I1031" s="204" t="s">
        <v>25</v>
      </c>
      <c r="J1031" s="205" t="s">
        <v>14</v>
      </c>
      <c r="K1031" s="148">
        <v>45244</v>
      </c>
    </row>
    <row r="1032" spans="1:11" ht="15" customHeight="1">
      <c r="A1032" s="365" t="s">
        <v>20</v>
      </c>
      <c r="B1032" s="366">
        <v>73260</v>
      </c>
      <c r="C1032" s="366">
        <v>73260</v>
      </c>
      <c r="D1032" s="367">
        <v>1</v>
      </c>
      <c r="E1032" s="367">
        <v>121</v>
      </c>
      <c r="F1032" s="368" t="s">
        <v>5</v>
      </c>
      <c r="G1032" s="365" t="s">
        <v>1094</v>
      </c>
      <c r="H1032" s="162" t="s">
        <v>6</v>
      </c>
      <c r="I1032" s="200">
        <v>21484384</v>
      </c>
      <c r="J1032" s="162" t="s">
        <v>7</v>
      </c>
      <c r="K1032" s="163" t="s">
        <v>1200</v>
      </c>
    </row>
    <row r="1033" spans="1:11">
      <c r="A1033" s="365"/>
      <c r="B1033" s="366"/>
      <c r="C1033" s="366"/>
      <c r="D1033" s="367"/>
      <c r="E1033" s="367"/>
      <c r="F1033" s="368"/>
      <c r="G1033" s="365"/>
      <c r="H1033" s="162" t="s">
        <v>9</v>
      </c>
      <c r="I1033" s="201">
        <v>45225</v>
      </c>
      <c r="J1033" s="162" t="s">
        <v>10</v>
      </c>
      <c r="K1033" s="86" t="s">
        <v>767</v>
      </c>
    </row>
    <row r="1034" spans="1:11" ht="25.5" customHeight="1">
      <c r="A1034" s="365"/>
      <c r="B1034" s="366"/>
      <c r="C1034" s="366"/>
      <c r="D1034" s="367"/>
      <c r="E1034" s="367"/>
      <c r="F1034" s="368"/>
      <c r="G1034" s="365"/>
      <c r="H1034" s="165" t="s">
        <v>11</v>
      </c>
      <c r="I1034" s="201">
        <v>45229</v>
      </c>
      <c r="J1034" s="398" t="s">
        <v>12</v>
      </c>
      <c r="K1034" s="404" t="s">
        <v>1201</v>
      </c>
    </row>
    <row r="1035" spans="1:11">
      <c r="A1035" s="365"/>
      <c r="B1035" s="366"/>
      <c r="C1035" s="366"/>
      <c r="D1035" s="367"/>
      <c r="E1035" s="367"/>
      <c r="F1035" s="162" t="s">
        <v>8</v>
      </c>
      <c r="G1035" s="62">
        <v>108156117</v>
      </c>
      <c r="H1035" s="162" t="s">
        <v>13</v>
      </c>
      <c r="I1035" s="67">
        <v>45230</v>
      </c>
      <c r="J1035" s="398"/>
      <c r="K1035" s="404"/>
    </row>
    <row r="1036" spans="1:11">
      <c r="A1036" s="365"/>
      <c r="B1036" s="366"/>
      <c r="C1036" s="366"/>
      <c r="D1036" s="367"/>
      <c r="E1036" s="367"/>
      <c r="F1036" s="162"/>
      <c r="G1036" s="162"/>
      <c r="H1036" s="162" t="s">
        <v>15</v>
      </c>
      <c r="I1036" s="161" t="s">
        <v>25</v>
      </c>
      <c r="J1036" s="162" t="s">
        <v>14</v>
      </c>
      <c r="K1036" s="67">
        <v>45239</v>
      </c>
    </row>
    <row r="1037" spans="1:11" ht="15" customHeight="1">
      <c r="A1037" s="427" t="s">
        <v>20</v>
      </c>
      <c r="B1037" s="428">
        <v>89846</v>
      </c>
      <c r="C1037" s="428">
        <v>89846</v>
      </c>
      <c r="D1037" s="429">
        <v>1</v>
      </c>
      <c r="E1037" s="429">
        <v>174</v>
      </c>
      <c r="F1037" s="430" t="s">
        <v>5</v>
      </c>
      <c r="G1037" s="427" t="s">
        <v>1202</v>
      </c>
      <c r="H1037" s="205" t="s">
        <v>6</v>
      </c>
      <c r="I1037" s="222">
        <v>21489971</v>
      </c>
      <c r="J1037" s="205" t="s">
        <v>7</v>
      </c>
      <c r="K1037" s="207" t="s">
        <v>1203</v>
      </c>
    </row>
    <row r="1038" spans="1:11">
      <c r="A1038" s="427"/>
      <c r="B1038" s="428"/>
      <c r="C1038" s="428"/>
      <c r="D1038" s="429"/>
      <c r="E1038" s="429"/>
      <c r="F1038" s="430"/>
      <c r="G1038" s="427"/>
      <c r="H1038" s="205" t="s">
        <v>9</v>
      </c>
      <c r="I1038" s="208">
        <v>45226</v>
      </c>
      <c r="J1038" s="205" t="s">
        <v>10</v>
      </c>
      <c r="K1038" s="151" t="s">
        <v>767</v>
      </c>
    </row>
    <row r="1039" spans="1:11" ht="25.5" customHeight="1">
      <c r="A1039" s="427"/>
      <c r="B1039" s="428"/>
      <c r="C1039" s="428"/>
      <c r="D1039" s="429"/>
      <c r="E1039" s="429"/>
      <c r="F1039" s="430"/>
      <c r="G1039" s="427"/>
      <c r="H1039" s="209" t="s">
        <v>11</v>
      </c>
      <c r="I1039" s="150">
        <v>45230</v>
      </c>
      <c r="J1039" s="431" t="s">
        <v>12</v>
      </c>
      <c r="K1039" s="432" t="s">
        <v>1204</v>
      </c>
    </row>
    <row r="1040" spans="1:11">
      <c r="A1040" s="427"/>
      <c r="B1040" s="428"/>
      <c r="C1040" s="428"/>
      <c r="D1040" s="429"/>
      <c r="E1040" s="429"/>
      <c r="F1040" s="205" t="s">
        <v>8</v>
      </c>
      <c r="G1040" s="146">
        <v>5151457</v>
      </c>
      <c r="H1040" s="205" t="s">
        <v>13</v>
      </c>
      <c r="I1040" s="148">
        <v>45233</v>
      </c>
      <c r="J1040" s="431"/>
      <c r="K1040" s="432"/>
    </row>
    <row r="1041" spans="1:11">
      <c r="A1041" s="427"/>
      <c r="B1041" s="428"/>
      <c r="C1041" s="428"/>
      <c r="D1041" s="429"/>
      <c r="E1041" s="429"/>
      <c r="F1041" s="205"/>
      <c r="G1041" s="205"/>
      <c r="H1041" s="205" t="s">
        <v>15</v>
      </c>
      <c r="I1041" s="204" t="s">
        <v>25</v>
      </c>
      <c r="J1041" s="205" t="s">
        <v>14</v>
      </c>
      <c r="K1041" s="148">
        <v>45243</v>
      </c>
    </row>
    <row r="1042" spans="1:11" ht="15" customHeight="1">
      <c r="A1042" s="365" t="s">
        <v>20</v>
      </c>
      <c r="B1042" s="366">
        <v>87910</v>
      </c>
      <c r="C1042" s="366">
        <v>87910</v>
      </c>
      <c r="D1042" s="367">
        <v>1</v>
      </c>
      <c r="E1042" s="367">
        <v>121</v>
      </c>
      <c r="F1042" s="368" t="s">
        <v>5</v>
      </c>
      <c r="G1042" s="365" t="s">
        <v>855</v>
      </c>
      <c r="H1042" s="162" t="s">
        <v>6</v>
      </c>
      <c r="I1042" s="200">
        <v>21494533</v>
      </c>
      <c r="J1042" s="162" t="s">
        <v>7</v>
      </c>
      <c r="K1042" s="163" t="s">
        <v>1205</v>
      </c>
    </row>
    <row r="1043" spans="1:11">
      <c r="A1043" s="365"/>
      <c r="B1043" s="366"/>
      <c r="C1043" s="366"/>
      <c r="D1043" s="367"/>
      <c r="E1043" s="367"/>
      <c r="F1043" s="368"/>
      <c r="G1043" s="365"/>
      <c r="H1043" s="162" t="s">
        <v>9</v>
      </c>
      <c r="I1043" s="201">
        <v>45226</v>
      </c>
      <c r="J1043" s="162" t="s">
        <v>10</v>
      </c>
      <c r="K1043" s="86" t="s">
        <v>767</v>
      </c>
    </row>
    <row r="1044" spans="1:11" ht="25.5">
      <c r="A1044" s="365"/>
      <c r="B1044" s="366"/>
      <c r="C1044" s="366"/>
      <c r="D1044" s="367"/>
      <c r="E1044" s="367"/>
      <c r="F1044" s="368"/>
      <c r="G1044" s="365"/>
      <c r="H1044" s="165" t="s">
        <v>11</v>
      </c>
      <c r="I1044" s="200">
        <v>45230</v>
      </c>
      <c r="J1044" s="398" t="s">
        <v>12</v>
      </c>
      <c r="K1044" s="404" t="s">
        <v>1206</v>
      </c>
    </row>
    <row r="1045" spans="1:11">
      <c r="A1045" s="365"/>
      <c r="B1045" s="366"/>
      <c r="C1045" s="366"/>
      <c r="D1045" s="367"/>
      <c r="E1045" s="367"/>
      <c r="F1045" s="162" t="s">
        <v>8</v>
      </c>
      <c r="G1045" s="62">
        <v>8350132</v>
      </c>
      <c r="H1045" s="162" t="s">
        <v>13</v>
      </c>
      <c r="I1045" s="201">
        <v>45230</v>
      </c>
      <c r="J1045" s="398"/>
      <c r="K1045" s="404"/>
    </row>
    <row r="1046" spans="1:11">
      <c r="A1046" s="365"/>
      <c r="B1046" s="366"/>
      <c r="C1046" s="366"/>
      <c r="D1046" s="367"/>
      <c r="E1046" s="367"/>
      <c r="F1046" s="162"/>
      <c r="G1046" s="162"/>
      <c r="H1046" s="162" t="s">
        <v>15</v>
      </c>
      <c r="I1046" s="161" t="s">
        <v>25</v>
      </c>
      <c r="J1046" s="162" t="s">
        <v>14</v>
      </c>
      <c r="K1046" s="67">
        <v>45243</v>
      </c>
    </row>
    <row r="1047" spans="1:11" ht="15" customHeight="1">
      <c r="A1047" s="427" t="s">
        <v>20</v>
      </c>
      <c r="B1047" s="428">
        <v>89900</v>
      </c>
      <c r="C1047" s="428">
        <v>89900</v>
      </c>
      <c r="D1047" s="429">
        <v>1</v>
      </c>
      <c r="E1047" s="429">
        <v>326</v>
      </c>
      <c r="F1047" s="430" t="s">
        <v>5</v>
      </c>
      <c r="G1047" s="427" t="s">
        <v>682</v>
      </c>
      <c r="H1047" s="205" t="s">
        <v>6</v>
      </c>
      <c r="I1047" s="206">
        <v>21502323</v>
      </c>
      <c r="J1047" s="205" t="s">
        <v>7</v>
      </c>
      <c r="K1047" s="207" t="s">
        <v>1207</v>
      </c>
    </row>
    <row r="1048" spans="1:11">
      <c r="A1048" s="427"/>
      <c r="B1048" s="428"/>
      <c r="C1048" s="428"/>
      <c r="D1048" s="429"/>
      <c r="E1048" s="429"/>
      <c r="F1048" s="430"/>
      <c r="G1048" s="427"/>
      <c r="H1048" s="205" t="s">
        <v>9</v>
      </c>
      <c r="I1048" s="208">
        <v>45229</v>
      </c>
      <c r="J1048" s="205" t="s">
        <v>10</v>
      </c>
      <c r="K1048" s="151" t="s">
        <v>767</v>
      </c>
    </row>
    <row r="1049" spans="1:11" ht="25.5">
      <c r="A1049" s="427"/>
      <c r="B1049" s="428"/>
      <c r="C1049" s="428"/>
      <c r="D1049" s="429"/>
      <c r="E1049" s="429"/>
      <c r="F1049" s="430"/>
      <c r="G1049" s="427"/>
      <c r="H1049" s="209" t="s">
        <v>11</v>
      </c>
      <c r="I1049" s="208">
        <v>45232</v>
      </c>
      <c r="J1049" s="431" t="s">
        <v>12</v>
      </c>
      <c r="K1049" s="432" t="s">
        <v>1208</v>
      </c>
    </row>
    <row r="1050" spans="1:11">
      <c r="A1050" s="427"/>
      <c r="B1050" s="428"/>
      <c r="C1050" s="428"/>
      <c r="D1050" s="429"/>
      <c r="E1050" s="429"/>
      <c r="F1050" s="205" t="s">
        <v>8</v>
      </c>
      <c r="G1050" s="146">
        <v>24975168</v>
      </c>
      <c r="H1050" s="205" t="s">
        <v>13</v>
      </c>
      <c r="I1050" s="148">
        <v>45245</v>
      </c>
      <c r="J1050" s="431"/>
      <c r="K1050" s="432"/>
    </row>
    <row r="1051" spans="1:11">
      <c r="A1051" s="427"/>
      <c r="B1051" s="428"/>
      <c r="C1051" s="428"/>
      <c r="D1051" s="429"/>
      <c r="E1051" s="429"/>
      <c r="F1051" s="205"/>
      <c r="G1051" s="205"/>
      <c r="H1051" s="205" t="s">
        <v>15</v>
      </c>
      <c r="I1051" s="204" t="s">
        <v>25</v>
      </c>
      <c r="J1051" s="205" t="s">
        <v>14</v>
      </c>
      <c r="K1051" s="148">
        <v>45254</v>
      </c>
    </row>
    <row r="1052" spans="1:11" ht="15" customHeight="1">
      <c r="A1052" s="365" t="s">
        <v>20</v>
      </c>
      <c r="B1052" s="366">
        <v>70000</v>
      </c>
      <c r="C1052" s="366">
        <v>70000</v>
      </c>
      <c r="D1052" s="367">
        <v>1</v>
      </c>
      <c r="E1052" s="367">
        <v>121</v>
      </c>
      <c r="F1052" s="368" t="s">
        <v>5</v>
      </c>
      <c r="G1052" s="365" t="s">
        <v>964</v>
      </c>
      <c r="H1052" s="162" t="s">
        <v>6</v>
      </c>
      <c r="I1052" s="200">
        <v>21566836</v>
      </c>
      <c r="J1052" s="162" t="s">
        <v>7</v>
      </c>
      <c r="K1052" s="163" t="s">
        <v>1209</v>
      </c>
    </row>
    <row r="1053" spans="1:11">
      <c r="A1053" s="365"/>
      <c r="B1053" s="366"/>
      <c r="C1053" s="366"/>
      <c r="D1053" s="367"/>
      <c r="E1053" s="367"/>
      <c r="F1053" s="368"/>
      <c r="G1053" s="365"/>
      <c r="H1053" s="162" t="s">
        <v>9</v>
      </c>
      <c r="I1053" s="201">
        <v>45237</v>
      </c>
      <c r="J1053" s="162" t="s">
        <v>10</v>
      </c>
      <c r="K1053" s="86" t="s">
        <v>767</v>
      </c>
    </row>
    <row r="1054" spans="1:11" ht="25.5">
      <c r="A1054" s="365"/>
      <c r="B1054" s="366"/>
      <c r="C1054" s="366"/>
      <c r="D1054" s="367"/>
      <c r="E1054" s="367"/>
      <c r="F1054" s="368"/>
      <c r="G1054" s="365"/>
      <c r="H1054" s="165" t="s">
        <v>11</v>
      </c>
      <c r="I1054" s="201">
        <v>45239</v>
      </c>
      <c r="J1054" s="398" t="s">
        <v>12</v>
      </c>
      <c r="K1054" s="404" t="s">
        <v>1210</v>
      </c>
    </row>
    <row r="1055" spans="1:11">
      <c r="A1055" s="365"/>
      <c r="B1055" s="366"/>
      <c r="C1055" s="366"/>
      <c r="D1055" s="367"/>
      <c r="E1055" s="367"/>
      <c r="F1055" s="162" t="s">
        <v>8</v>
      </c>
      <c r="G1055" s="62" t="s">
        <v>1137</v>
      </c>
      <c r="H1055" s="162" t="s">
        <v>13</v>
      </c>
      <c r="I1055" s="67">
        <v>45240</v>
      </c>
      <c r="J1055" s="398"/>
      <c r="K1055" s="404"/>
    </row>
    <row r="1056" spans="1:11">
      <c r="A1056" s="365"/>
      <c r="B1056" s="366"/>
      <c r="C1056" s="366"/>
      <c r="D1056" s="367"/>
      <c r="E1056" s="367"/>
      <c r="F1056" s="162"/>
      <c r="G1056" s="162"/>
      <c r="H1056" s="162" t="s">
        <v>15</v>
      </c>
      <c r="I1056" s="161" t="s">
        <v>25</v>
      </c>
      <c r="J1056" s="162" t="s">
        <v>14</v>
      </c>
      <c r="K1056" s="67">
        <v>45247</v>
      </c>
    </row>
    <row r="1057" spans="1:11" ht="15" customHeight="1">
      <c r="A1057" s="427" t="s">
        <v>20</v>
      </c>
      <c r="B1057" s="428">
        <v>89302.5</v>
      </c>
      <c r="C1057" s="428">
        <v>89302.5</v>
      </c>
      <c r="D1057" s="429">
        <v>1</v>
      </c>
      <c r="E1057" s="429">
        <v>121</v>
      </c>
      <c r="F1057" s="430" t="s">
        <v>5</v>
      </c>
      <c r="G1057" s="427" t="s">
        <v>964</v>
      </c>
      <c r="H1057" s="205" t="s">
        <v>6</v>
      </c>
      <c r="I1057" s="222">
        <v>21567719</v>
      </c>
      <c r="J1057" s="205" t="s">
        <v>7</v>
      </c>
      <c r="K1057" s="207" t="s">
        <v>1211</v>
      </c>
    </row>
    <row r="1058" spans="1:11">
      <c r="A1058" s="427"/>
      <c r="B1058" s="428"/>
      <c r="C1058" s="428"/>
      <c r="D1058" s="429"/>
      <c r="E1058" s="429"/>
      <c r="F1058" s="430"/>
      <c r="G1058" s="427"/>
      <c r="H1058" s="205" t="s">
        <v>9</v>
      </c>
      <c r="I1058" s="208">
        <v>45237</v>
      </c>
      <c r="J1058" s="205" t="s">
        <v>10</v>
      </c>
      <c r="K1058" s="151" t="s">
        <v>767</v>
      </c>
    </row>
    <row r="1059" spans="1:11" ht="25.5">
      <c r="A1059" s="427"/>
      <c r="B1059" s="428"/>
      <c r="C1059" s="428"/>
      <c r="D1059" s="429"/>
      <c r="E1059" s="429"/>
      <c r="F1059" s="430"/>
      <c r="G1059" s="427"/>
      <c r="H1059" s="209" t="s">
        <v>11</v>
      </c>
      <c r="I1059" s="150">
        <v>45239</v>
      </c>
      <c r="J1059" s="431" t="s">
        <v>12</v>
      </c>
      <c r="K1059" s="432" t="s">
        <v>1212</v>
      </c>
    </row>
    <row r="1060" spans="1:11">
      <c r="A1060" s="427"/>
      <c r="B1060" s="428"/>
      <c r="C1060" s="428"/>
      <c r="D1060" s="429"/>
      <c r="E1060" s="429"/>
      <c r="F1060" s="205" t="s">
        <v>8</v>
      </c>
      <c r="G1060" s="146" t="s">
        <v>1137</v>
      </c>
      <c r="H1060" s="205" t="s">
        <v>13</v>
      </c>
      <c r="I1060" s="148">
        <v>45240</v>
      </c>
      <c r="J1060" s="431"/>
      <c r="K1060" s="432"/>
    </row>
    <row r="1061" spans="1:11">
      <c r="A1061" s="427"/>
      <c r="B1061" s="428"/>
      <c r="C1061" s="428"/>
      <c r="D1061" s="429"/>
      <c r="E1061" s="429"/>
      <c r="F1061" s="205"/>
      <c r="G1061" s="205"/>
      <c r="H1061" s="205" t="s">
        <v>15</v>
      </c>
      <c r="I1061" s="204" t="s">
        <v>25</v>
      </c>
      <c r="J1061" s="205" t="s">
        <v>14</v>
      </c>
      <c r="K1061" s="148">
        <v>45247</v>
      </c>
    </row>
    <row r="1062" spans="1:11" ht="15" customHeight="1">
      <c r="A1062" s="365" t="s">
        <v>20</v>
      </c>
      <c r="B1062" s="366">
        <v>73926</v>
      </c>
      <c r="C1062" s="366">
        <v>73926</v>
      </c>
      <c r="D1062" s="367">
        <v>1</v>
      </c>
      <c r="E1062" s="367">
        <v>121</v>
      </c>
      <c r="F1062" s="368" t="s">
        <v>5</v>
      </c>
      <c r="G1062" s="365" t="s">
        <v>1184</v>
      </c>
      <c r="H1062" s="162" t="s">
        <v>6</v>
      </c>
      <c r="I1062" s="200">
        <v>21586144</v>
      </c>
      <c r="J1062" s="162" t="s">
        <v>7</v>
      </c>
      <c r="K1062" s="163" t="s">
        <v>1213</v>
      </c>
    </row>
    <row r="1063" spans="1:11">
      <c r="A1063" s="365"/>
      <c r="B1063" s="366"/>
      <c r="C1063" s="366"/>
      <c r="D1063" s="367"/>
      <c r="E1063" s="367"/>
      <c r="F1063" s="368"/>
      <c r="G1063" s="365"/>
      <c r="H1063" s="162" t="s">
        <v>9</v>
      </c>
      <c r="I1063" s="201">
        <v>45239</v>
      </c>
      <c r="J1063" s="162" t="s">
        <v>10</v>
      </c>
      <c r="K1063" s="86" t="s">
        <v>767</v>
      </c>
    </row>
    <row r="1064" spans="1:11" ht="25.5" customHeight="1">
      <c r="A1064" s="365"/>
      <c r="B1064" s="366"/>
      <c r="C1064" s="366"/>
      <c r="D1064" s="367"/>
      <c r="E1064" s="367"/>
      <c r="F1064" s="368"/>
      <c r="G1064" s="365"/>
      <c r="H1064" s="165" t="s">
        <v>11</v>
      </c>
      <c r="I1064" s="200">
        <v>45243</v>
      </c>
      <c r="J1064" s="398" t="s">
        <v>12</v>
      </c>
      <c r="K1064" s="404" t="s">
        <v>1214</v>
      </c>
    </row>
    <row r="1065" spans="1:11">
      <c r="A1065" s="365"/>
      <c r="B1065" s="366"/>
      <c r="C1065" s="366"/>
      <c r="D1065" s="367"/>
      <c r="E1065" s="367"/>
      <c r="F1065" s="162" t="s">
        <v>8</v>
      </c>
      <c r="G1065" s="62">
        <v>95880569</v>
      </c>
      <c r="H1065" s="162" t="s">
        <v>13</v>
      </c>
      <c r="I1065" s="201">
        <v>45245</v>
      </c>
      <c r="J1065" s="398"/>
      <c r="K1065" s="404"/>
    </row>
    <row r="1066" spans="1:11">
      <c r="A1066" s="365"/>
      <c r="B1066" s="366"/>
      <c r="C1066" s="366"/>
      <c r="D1066" s="367"/>
      <c r="E1066" s="367"/>
      <c r="F1066" s="162"/>
      <c r="G1066" s="162"/>
      <c r="H1066" s="162" t="s">
        <v>15</v>
      </c>
      <c r="I1066" s="161" t="s">
        <v>25</v>
      </c>
      <c r="J1066" s="162" t="s">
        <v>14</v>
      </c>
      <c r="K1066" s="67">
        <v>45247</v>
      </c>
    </row>
    <row r="1067" spans="1:11" ht="15" customHeight="1">
      <c r="A1067" s="427" t="s">
        <v>20</v>
      </c>
      <c r="B1067" s="428">
        <v>73926</v>
      </c>
      <c r="C1067" s="428">
        <v>73926</v>
      </c>
      <c r="D1067" s="429">
        <v>1</v>
      </c>
      <c r="E1067" s="429">
        <v>121</v>
      </c>
      <c r="F1067" s="430" t="s">
        <v>5</v>
      </c>
      <c r="G1067" s="427" t="s">
        <v>1094</v>
      </c>
      <c r="H1067" s="205" t="s">
        <v>6</v>
      </c>
      <c r="I1067" s="206">
        <v>21586918</v>
      </c>
      <c r="J1067" s="205" t="s">
        <v>7</v>
      </c>
      <c r="K1067" s="207" t="s">
        <v>1215</v>
      </c>
    </row>
    <row r="1068" spans="1:11">
      <c r="A1068" s="427"/>
      <c r="B1068" s="428"/>
      <c r="C1068" s="428"/>
      <c r="D1068" s="429"/>
      <c r="E1068" s="429"/>
      <c r="F1068" s="430"/>
      <c r="G1068" s="427"/>
      <c r="H1068" s="205" t="s">
        <v>9</v>
      </c>
      <c r="I1068" s="208">
        <v>45239</v>
      </c>
      <c r="J1068" s="205" t="s">
        <v>10</v>
      </c>
      <c r="K1068" s="151" t="s">
        <v>767</v>
      </c>
    </row>
    <row r="1069" spans="1:11" ht="25.5" customHeight="1">
      <c r="A1069" s="427"/>
      <c r="B1069" s="428"/>
      <c r="C1069" s="428"/>
      <c r="D1069" s="429"/>
      <c r="E1069" s="429"/>
      <c r="F1069" s="430"/>
      <c r="G1069" s="427"/>
      <c r="H1069" s="209" t="s">
        <v>11</v>
      </c>
      <c r="I1069" s="208">
        <v>45243</v>
      </c>
      <c r="J1069" s="431" t="s">
        <v>12</v>
      </c>
      <c r="K1069" s="432" t="s">
        <v>1216</v>
      </c>
    </row>
    <row r="1070" spans="1:11">
      <c r="A1070" s="427"/>
      <c r="B1070" s="428"/>
      <c r="C1070" s="428"/>
      <c r="D1070" s="429"/>
      <c r="E1070" s="429"/>
      <c r="F1070" s="205" t="s">
        <v>8</v>
      </c>
      <c r="G1070" s="146">
        <v>108156117</v>
      </c>
      <c r="H1070" s="205" t="s">
        <v>13</v>
      </c>
      <c r="I1070" s="148">
        <v>45245</v>
      </c>
      <c r="J1070" s="431"/>
      <c r="K1070" s="432"/>
    </row>
    <row r="1071" spans="1:11">
      <c r="A1071" s="427"/>
      <c r="B1071" s="428"/>
      <c r="C1071" s="428"/>
      <c r="D1071" s="429"/>
      <c r="E1071" s="429"/>
      <c r="F1071" s="205"/>
      <c r="G1071" s="205"/>
      <c r="H1071" s="205" t="s">
        <v>15</v>
      </c>
      <c r="I1071" s="204" t="s">
        <v>25</v>
      </c>
      <c r="J1071" s="205" t="s">
        <v>14</v>
      </c>
      <c r="K1071" s="148">
        <v>45261</v>
      </c>
    </row>
    <row r="1072" spans="1:11" ht="15" customHeight="1">
      <c r="A1072" s="365" t="s">
        <v>20</v>
      </c>
      <c r="B1072" s="366">
        <v>73926</v>
      </c>
      <c r="C1072" s="366">
        <v>73926</v>
      </c>
      <c r="D1072" s="367">
        <v>1</v>
      </c>
      <c r="E1072" s="367">
        <v>121</v>
      </c>
      <c r="F1072" s="368" t="s">
        <v>5</v>
      </c>
      <c r="G1072" s="365" t="s">
        <v>1094</v>
      </c>
      <c r="H1072" s="162" t="s">
        <v>6</v>
      </c>
      <c r="I1072" s="200">
        <v>21587477</v>
      </c>
      <c r="J1072" s="162" t="s">
        <v>7</v>
      </c>
      <c r="K1072" s="163" t="s">
        <v>1217</v>
      </c>
    </row>
    <row r="1073" spans="1:11">
      <c r="A1073" s="365"/>
      <c r="B1073" s="366"/>
      <c r="C1073" s="366"/>
      <c r="D1073" s="367"/>
      <c r="E1073" s="367"/>
      <c r="F1073" s="368"/>
      <c r="G1073" s="365"/>
      <c r="H1073" s="162" t="s">
        <v>9</v>
      </c>
      <c r="I1073" s="201">
        <v>45239</v>
      </c>
      <c r="J1073" s="162" t="s">
        <v>10</v>
      </c>
      <c r="K1073" s="86" t="s">
        <v>767</v>
      </c>
    </row>
    <row r="1074" spans="1:11" ht="25.5" customHeight="1">
      <c r="A1074" s="365"/>
      <c r="B1074" s="366"/>
      <c r="C1074" s="366"/>
      <c r="D1074" s="367"/>
      <c r="E1074" s="367"/>
      <c r="F1074" s="368"/>
      <c r="G1074" s="365"/>
      <c r="H1074" s="165" t="s">
        <v>11</v>
      </c>
      <c r="I1074" s="201">
        <v>45243</v>
      </c>
      <c r="J1074" s="398" t="s">
        <v>12</v>
      </c>
      <c r="K1074" s="404" t="s">
        <v>1218</v>
      </c>
    </row>
    <row r="1075" spans="1:11">
      <c r="A1075" s="365"/>
      <c r="B1075" s="366"/>
      <c r="C1075" s="366"/>
      <c r="D1075" s="367"/>
      <c r="E1075" s="367"/>
      <c r="F1075" s="162" t="s">
        <v>8</v>
      </c>
      <c r="G1075" s="62">
        <v>108156117</v>
      </c>
      <c r="H1075" s="162" t="s">
        <v>13</v>
      </c>
      <c r="I1075" s="67">
        <v>45245</v>
      </c>
      <c r="J1075" s="398"/>
      <c r="K1075" s="404"/>
    </row>
    <row r="1076" spans="1:11">
      <c r="A1076" s="365"/>
      <c r="B1076" s="366"/>
      <c r="C1076" s="366"/>
      <c r="D1076" s="367"/>
      <c r="E1076" s="367"/>
      <c r="F1076" s="162"/>
      <c r="G1076" s="162"/>
      <c r="H1076" s="162" t="s">
        <v>15</v>
      </c>
      <c r="I1076" s="161" t="s">
        <v>25</v>
      </c>
      <c r="J1076" s="162" t="s">
        <v>14</v>
      </c>
      <c r="K1076" s="67">
        <v>45254</v>
      </c>
    </row>
    <row r="1077" spans="1:11" ht="15" customHeight="1">
      <c r="A1077" s="427" t="s">
        <v>20</v>
      </c>
      <c r="B1077" s="428">
        <v>74592</v>
      </c>
      <c r="C1077" s="428">
        <v>74592</v>
      </c>
      <c r="D1077" s="429">
        <v>1</v>
      </c>
      <c r="E1077" s="429">
        <v>121</v>
      </c>
      <c r="F1077" s="430" t="s">
        <v>5</v>
      </c>
      <c r="G1077" s="427" t="s">
        <v>1184</v>
      </c>
      <c r="H1077" s="205" t="s">
        <v>6</v>
      </c>
      <c r="I1077" s="222">
        <v>21591407</v>
      </c>
      <c r="J1077" s="205" t="s">
        <v>7</v>
      </c>
      <c r="K1077" s="207" t="s">
        <v>1219</v>
      </c>
    </row>
    <row r="1078" spans="1:11">
      <c r="A1078" s="427"/>
      <c r="B1078" s="428"/>
      <c r="C1078" s="428"/>
      <c r="D1078" s="429"/>
      <c r="E1078" s="429"/>
      <c r="F1078" s="430"/>
      <c r="G1078" s="427"/>
      <c r="H1078" s="205" t="s">
        <v>9</v>
      </c>
      <c r="I1078" s="208">
        <v>45240</v>
      </c>
      <c r="J1078" s="205" t="s">
        <v>10</v>
      </c>
      <c r="K1078" s="151" t="s">
        <v>767</v>
      </c>
    </row>
    <row r="1079" spans="1:11" ht="25.5" customHeight="1">
      <c r="A1079" s="427"/>
      <c r="B1079" s="428"/>
      <c r="C1079" s="428"/>
      <c r="D1079" s="429"/>
      <c r="E1079" s="429"/>
      <c r="F1079" s="430"/>
      <c r="G1079" s="427"/>
      <c r="H1079" s="209" t="s">
        <v>11</v>
      </c>
      <c r="I1079" s="150">
        <v>45245</v>
      </c>
      <c r="J1079" s="431" t="s">
        <v>12</v>
      </c>
      <c r="K1079" s="432" t="s">
        <v>1220</v>
      </c>
    </row>
    <row r="1080" spans="1:11">
      <c r="A1080" s="427"/>
      <c r="B1080" s="428"/>
      <c r="C1080" s="428"/>
      <c r="D1080" s="429"/>
      <c r="E1080" s="429"/>
      <c r="F1080" s="205" t="s">
        <v>8</v>
      </c>
      <c r="G1080" s="146">
        <v>95880569</v>
      </c>
      <c r="H1080" s="205" t="s">
        <v>13</v>
      </c>
      <c r="I1080" s="148">
        <v>45246</v>
      </c>
      <c r="J1080" s="431"/>
      <c r="K1080" s="432"/>
    </row>
    <row r="1081" spans="1:11">
      <c r="A1081" s="427"/>
      <c r="B1081" s="428"/>
      <c r="C1081" s="428"/>
      <c r="D1081" s="429"/>
      <c r="E1081" s="429"/>
      <c r="F1081" s="205"/>
      <c r="G1081" s="205"/>
      <c r="H1081" s="205" t="s">
        <v>15</v>
      </c>
      <c r="I1081" s="204" t="s">
        <v>25</v>
      </c>
      <c r="J1081" s="205" t="s">
        <v>14</v>
      </c>
      <c r="K1081" s="148">
        <v>45254</v>
      </c>
    </row>
    <row r="1082" spans="1:11" ht="15" customHeight="1">
      <c r="A1082" s="365" t="s">
        <v>20</v>
      </c>
      <c r="B1082" s="366">
        <v>48396</v>
      </c>
      <c r="C1082" s="366">
        <v>48396</v>
      </c>
      <c r="D1082" s="367">
        <v>1</v>
      </c>
      <c r="E1082" s="367">
        <v>121</v>
      </c>
      <c r="F1082" s="368" t="s">
        <v>5</v>
      </c>
      <c r="G1082" s="365" t="s">
        <v>1184</v>
      </c>
      <c r="H1082" s="162" t="s">
        <v>6</v>
      </c>
      <c r="I1082" s="200">
        <v>21592136</v>
      </c>
      <c r="J1082" s="162" t="s">
        <v>7</v>
      </c>
      <c r="K1082" s="163" t="s">
        <v>1221</v>
      </c>
    </row>
    <row r="1083" spans="1:11">
      <c r="A1083" s="365"/>
      <c r="B1083" s="366"/>
      <c r="C1083" s="366"/>
      <c r="D1083" s="367"/>
      <c r="E1083" s="367"/>
      <c r="F1083" s="368"/>
      <c r="G1083" s="365"/>
      <c r="H1083" s="162" t="s">
        <v>9</v>
      </c>
      <c r="I1083" s="201">
        <v>45240</v>
      </c>
      <c r="J1083" s="162" t="s">
        <v>10</v>
      </c>
      <c r="K1083" s="86" t="s">
        <v>767</v>
      </c>
    </row>
    <row r="1084" spans="1:11" ht="25.5">
      <c r="A1084" s="365"/>
      <c r="B1084" s="366"/>
      <c r="C1084" s="366"/>
      <c r="D1084" s="367"/>
      <c r="E1084" s="367"/>
      <c r="F1084" s="368"/>
      <c r="G1084" s="365"/>
      <c r="H1084" s="165" t="s">
        <v>11</v>
      </c>
      <c r="I1084" s="200">
        <v>45245</v>
      </c>
      <c r="J1084" s="398" t="s">
        <v>12</v>
      </c>
      <c r="K1084" s="404" t="s">
        <v>1222</v>
      </c>
    </row>
    <row r="1085" spans="1:11">
      <c r="A1085" s="365"/>
      <c r="B1085" s="366"/>
      <c r="C1085" s="366"/>
      <c r="D1085" s="367"/>
      <c r="E1085" s="367"/>
      <c r="F1085" s="162" t="s">
        <v>8</v>
      </c>
      <c r="G1085" s="62">
        <v>95880569</v>
      </c>
      <c r="H1085" s="162" t="s">
        <v>13</v>
      </c>
      <c r="I1085" s="201">
        <v>45246</v>
      </c>
      <c r="J1085" s="398"/>
      <c r="K1085" s="404"/>
    </row>
    <row r="1086" spans="1:11">
      <c r="A1086" s="365"/>
      <c r="B1086" s="366"/>
      <c r="C1086" s="366"/>
      <c r="D1086" s="367"/>
      <c r="E1086" s="367"/>
      <c r="F1086" s="162"/>
      <c r="G1086" s="162"/>
      <c r="H1086" s="162" t="s">
        <v>15</v>
      </c>
      <c r="I1086" s="161" t="s">
        <v>25</v>
      </c>
      <c r="J1086" s="162" t="s">
        <v>14</v>
      </c>
      <c r="K1086" s="67">
        <v>45254</v>
      </c>
    </row>
    <row r="1087" spans="1:11" ht="15" customHeight="1">
      <c r="A1087" s="427" t="s">
        <v>20</v>
      </c>
      <c r="B1087" s="428">
        <v>73926</v>
      </c>
      <c r="C1087" s="428">
        <v>73926</v>
      </c>
      <c r="D1087" s="429">
        <v>1</v>
      </c>
      <c r="E1087" s="429">
        <v>121</v>
      </c>
      <c r="F1087" s="430" t="s">
        <v>5</v>
      </c>
      <c r="G1087" s="427" t="s">
        <v>1193</v>
      </c>
      <c r="H1087" s="205" t="s">
        <v>6</v>
      </c>
      <c r="I1087" s="206">
        <v>21603111</v>
      </c>
      <c r="J1087" s="205" t="s">
        <v>7</v>
      </c>
      <c r="K1087" s="207" t="s">
        <v>1223</v>
      </c>
    </row>
    <row r="1088" spans="1:11">
      <c r="A1088" s="427"/>
      <c r="B1088" s="428"/>
      <c r="C1088" s="428"/>
      <c r="D1088" s="429"/>
      <c r="E1088" s="429"/>
      <c r="F1088" s="430"/>
      <c r="G1088" s="427"/>
      <c r="H1088" s="205" t="s">
        <v>9</v>
      </c>
      <c r="I1088" s="208">
        <v>45240</v>
      </c>
      <c r="J1088" s="205" t="s">
        <v>10</v>
      </c>
      <c r="K1088" s="151" t="s">
        <v>767</v>
      </c>
    </row>
    <row r="1089" spans="1:11" ht="25.5" customHeight="1">
      <c r="A1089" s="427"/>
      <c r="B1089" s="428"/>
      <c r="C1089" s="428"/>
      <c r="D1089" s="429"/>
      <c r="E1089" s="429"/>
      <c r="F1089" s="430"/>
      <c r="G1089" s="427"/>
      <c r="H1089" s="209" t="s">
        <v>11</v>
      </c>
      <c r="I1089" s="208">
        <v>45245</v>
      </c>
      <c r="J1089" s="431" t="s">
        <v>12</v>
      </c>
      <c r="K1089" s="432" t="s">
        <v>1224</v>
      </c>
    </row>
    <row r="1090" spans="1:11">
      <c r="A1090" s="427"/>
      <c r="B1090" s="428"/>
      <c r="C1090" s="428"/>
      <c r="D1090" s="429"/>
      <c r="E1090" s="429"/>
      <c r="F1090" s="205" t="s">
        <v>8</v>
      </c>
      <c r="G1090" s="146">
        <v>100255191</v>
      </c>
      <c r="H1090" s="205" t="s">
        <v>13</v>
      </c>
      <c r="I1090" s="148">
        <v>45246</v>
      </c>
      <c r="J1090" s="431"/>
      <c r="K1090" s="432"/>
    </row>
    <row r="1091" spans="1:11">
      <c r="A1091" s="427"/>
      <c r="B1091" s="428"/>
      <c r="C1091" s="428"/>
      <c r="D1091" s="429"/>
      <c r="E1091" s="429"/>
      <c r="F1091" s="205"/>
      <c r="G1091" s="205"/>
      <c r="H1091" s="205" t="s">
        <v>15</v>
      </c>
      <c r="I1091" s="204" t="s">
        <v>25</v>
      </c>
      <c r="J1091" s="205" t="s">
        <v>14</v>
      </c>
      <c r="K1091" s="148">
        <v>45254</v>
      </c>
    </row>
    <row r="1092" spans="1:11" ht="15" customHeight="1">
      <c r="A1092" s="365" t="s">
        <v>20</v>
      </c>
      <c r="B1092" s="366">
        <v>49284</v>
      </c>
      <c r="C1092" s="366">
        <v>49284</v>
      </c>
      <c r="D1092" s="367">
        <v>1</v>
      </c>
      <c r="E1092" s="367">
        <v>121</v>
      </c>
      <c r="F1092" s="368" t="s">
        <v>5</v>
      </c>
      <c r="G1092" s="365" t="s">
        <v>1193</v>
      </c>
      <c r="H1092" s="162" t="s">
        <v>6</v>
      </c>
      <c r="I1092" s="200">
        <v>21603960</v>
      </c>
      <c r="J1092" s="162" t="s">
        <v>7</v>
      </c>
      <c r="K1092" s="163" t="s">
        <v>1225</v>
      </c>
    </row>
    <row r="1093" spans="1:11">
      <c r="A1093" s="365"/>
      <c r="B1093" s="366"/>
      <c r="C1093" s="366"/>
      <c r="D1093" s="367"/>
      <c r="E1093" s="367"/>
      <c r="F1093" s="368"/>
      <c r="G1093" s="365"/>
      <c r="H1093" s="162" t="s">
        <v>9</v>
      </c>
      <c r="I1093" s="201">
        <v>45243</v>
      </c>
      <c r="J1093" s="162" t="s">
        <v>10</v>
      </c>
      <c r="K1093" s="86" t="s">
        <v>767</v>
      </c>
    </row>
    <row r="1094" spans="1:11" ht="25.5" customHeight="1">
      <c r="A1094" s="365"/>
      <c r="B1094" s="366"/>
      <c r="C1094" s="366"/>
      <c r="D1094" s="367"/>
      <c r="E1094" s="367"/>
      <c r="F1094" s="368"/>
      <c r="G1094" s="365"/>
      <c r="H1094" s="165" t="s">
        <v>11</v>
      </c>
      <c r="I1094" s="201">
        <v>45245</v>
      </c>
      <c r="J1094" s="398" t="s">
        <v>12</v>
      </c>
      <c r="K1094" s="404" t="s">
        <v>1226</v>
      </c>
    </row>
    <row r="1095" spans="1:11">
      <c r="A1095" s="365"/>
      <c r="B1095" s="366"/>
      <c r="C1095" s="366"/>
      <c r="D1095" s="367"/>
      <c r="E1095" s="367"/>
      <c r="F1095" s="162" t="s">
        <v>8</v>
      </c>
      <c r="G1095" s="62">
        <v>100255191</v>
      </c>
      <c r="H1095" s="162" t="s">
        <v>13</v>
      </c>
      <c r="I1095" s="67">
        <v>45246</v>
      </c>
      <c r="J1095" s="398"/>
      <c r="K1095" s="404"/>
    </row>
    <row r="1096" spans="1:11">
      <c r="A1096" s="365"/>
      <c r="B1096" s="366"/>
      <c r="C1096" s="366"/>
      <c r="D1096" s="367"/>
      <c r="E1096" s="367"/>
      <c r="F1096" s="162"/>
      <c r="G1096" s="162"/>
      <c r="H1096" s="162" t="s">
        <v>15</v>
      </c>
      <c r="I1096" s="161" t="s">
        <v>25</v>
      </c>
      <c r="J1096" s="162" t="s">
        <v>14</v>
      </c>
      <c r="K1096" s="67">
        <v>45254</v>
      </c>
    </row>
    <row r="1097" spans="1:11" ht="15" customHeight="1">
      <c r="A1097" s="427" t="s">
        <v>20</v>
      </c>
      <c r="B1097" s="428">
        <v>86400</v>
      </c>
      <c r="C1097" s="428">
        <v>86400</v>
      </c>
      <c r="D1097" s="429">
        <v>1</v>
      </c>
      <c r="E1097" s="429">
        <v>171</v>
      </c>
      <c r="F1097" s="430" t="s">
        <v>5</v>
      </c>
      <c r="G1097" s="427" t="s">
        <v>1227</v>
      </c>
      <c r="H1097" s="205" t="s">
        <v>6</v>
      </c>
      <c r="I1097" s="222">
        <v>21621233</v>
      </c>
      <c r="J1097" s="205" t="s">
        <v>7</v>
      </c>
      <c r="K1097" s="207" t="s">
        <v>1228</v>
      </c>
    </row>
    <row r="1098" spans="1:11">
      <c r="A1098" s="427"/>
      <c r="B1098" s="428"/>
      <c r="C1098" s="428"/>
      <c r="D1098" s="429"/>
      <c r="E1098" s="429"/>
      <c r="F1098" s="430"/>
      <c r="G1098" s="427"/>
      <c r="H1098" s="205" t="s">
        <v>9</v>
      </c>
      <c r="I1098" s="208">
        <v>45244</v>
      </c>
      <c r="J1098" s="205" t="s">
        <v>10</v>
      </c>
      <c r="K1098" s="151" t="s">
        <v>767</v>
      </c>
    </row>
    <row r="1099" spans="1:11" ht="25.5" customHeight="1">
      <c r="A1099" s="427"/>
      <c r="B1099" s="428"/>
      <c r="C1099" s="428"/>
      <c r="D1099" s="429"/>
      <c r="E1099" s="429"/>
      <c r="F1099" s="430"/>
      <c r="G1099" s="427"/>
      <c r="H1099" s="209" t="s">
        <v>11</v>
      </c>
      <c r="I1099" s="150">
        <v>45246</v>
      </c>
      <c r="J1099" s="431" t="s">
        <v>12</v>
      </c>
      <c r="K1099" s="432" t="s">
        <v>1229</v>
      </c>
    </row>
    <row r="1100" spans="1:11">
      <c r="A1100" s="427"/>
      <c r="B1100" s="428"/>
      <c r="C1100" s="428"/>
      <c r="D1100" s="429"/>
      <c r="E1100" s="429"/>
      <c r="F1100" s="205" t="s">
        <v>8</v>
      </c>
      <c r="G1100" s="146">
        <v>83502548</v>
      </c>
      <c r="H1100" s="205" t="s">
        <v>13</v>
      </c>
      <c r="I1100" s="148">
        <v>45251</v>
      </c>
      <c r="J1100" s="431"/>
      <c r="K1100" s="432"/>
    </row>
    <row r="1101" spans="1:11">
      <c r="A1101" s="427"/>
      <c r="B1101" s="428"/>
      <c r="C1101" s="428"/>
      <c r="D1101" s="429"/>
      <c r="E1101" s="429"/>
      <c r="F1101" s="205"/>
      <c r="G1101" s="205"/>
      <c r="H1101" s="205" t="s">
        <v>15</v>
      </c>
      <c r="I1101" s="204" t="s">
        <v>25</v>
      </c>
      <c r="J1101" s="205" t="s">
        <v>14</v>
      </c>
      <c r="K1101" s="148">
        <v>45252</v>
      </c>
    </row>
    <row r="1102" spans="1:11" ht="15" customHeight="1">
      <c r="A1102" s="365" t="s">
        <v>20</v>
      </c>
      <c r="B1102" s="366">
        <v>73400</v>
      </c>
      <c r="C1102" s="366">
        <v>73400</v>
      </c>
      <c r="D1102" s="367">
        <v>1</v>
      </c>
      <c r="E1102" s="367">
        <v>174</v>
      </c>
      <c r="F1102" s="368" t="s">
        <v>5</v>
      </c>
      <c r="G1102" s="365" t="s">
        <v>1230</v>
      </c>
      <c r="H1102" s="162" t="s">
        <v>6</v>
      </c>
      <c r="I1102" s="200">
        <v>21623473</v>
      </c>
      <c r="J1102" s="162" t="s">
        <v>7</v>
      </c>
      <c r="K1102" s="163" t="s">
        <v>1231</v>
      </c>
    </row>
    <row r="1103" spans="1:11">
      <c r="A1103" s="365"/>
      <c r="B1103" s="366"/>
      <c r="C1103" s="366"/>
      <c r="D1103" s="367"/>
      <c r="E1103" s="367"/>
      <c r="F1103" s="368"/>
      <c r="G1103" s="365"/>
      <c r="H1103" s="162" t="s">
        <v>9</v>
      </c>
      <c r="I1103" s="201">
        <v>45244</v>
      </c>
      <c r="J1103" s="162" t="s">
        <v>10</v>
      </c>
      <c r="K1103" s="86" t="s">
        <v>767</v>
      </c>
    </row>
    <row r="1104" spans="1:11" ht="25.5" customHeight="1">
      <c r="A1104" s="365"/>
      <c r="B1104" s="366"/>
      <c r="C1104" s="366"/>
      <c r="D1104" s="367"/>
      <c r="E1104" s="367"/>
      <c r="F1104" s="368"/>
      <c r="G1104" s="365"/>
      <c r="H1104" s="165" t="s">
        <v>11</v>
      </c>
      <c r="I1104" s="200">
        <v>45246</v>
      </c>
      <c r="J1104" s="398" t="s">
        <v>12</v>
      </c>
      <c r="K1104" s="404" t="s">
        <v>1232</v>
      </c>
    </row>
    <row r="1105" spans="1:11">
      <c r="A1105" s="365"/>
      <c r="B1105" s="366"/>
      <c r="C1105" s="366"/>
      <c r="D1105" s="367"/>
      <c r="E1105" s="367"/>
      <c r="F1105" s="162" t="s">
        <v>8</v>
      </c>
      <c r="G1105" s="62">
        <v>7199910</v>
      </c>
      <c r="H1105" s="162" t="s">
        <v>13</v>
      </c>
      <c r="I1105" s="201">
        <v>45251</v>
      </c>
      <c r="J1105" s="398"/>
      <c r="K1105" s="404"/>
    </row>
    <row r="1106" spans="1:11">
      <c r="A1106" s="365"/>
      <c r="B1106" s="366"/>
      <c r="C1106" s="366"/>
      <c r="D1106" s="367"/>
      <c r="E1106" s="367"/>
      <c r="F1106" s="162"/>
      <c r="G1106" s="162"/>
      <c r="H1106" s="162" t="s">
        <v>15</v>
      </c>
      <c r="I1106" s="161" t="s">
        <v>25</v>
      </c>
      <c r="J1106" s="162" t="s">
        <v>14</v>
      </c>
      <c r="K1106" s="67">
        <v>45257</v>
      </c>
    </row>
    <row r="1107" spans="1:11" ht="15" customHeight="1">
      <c r="A1107" s="427" t="s">
        <v>20</v>
      </c>
      <c r="B1107" s="428">
        <v>89725</v>
      </c>
      <c r="C1107" s="428">
        <v>89725</v>
      </c>
      <c r="D1107" s="429">
        <v>1</v>
      </c>
      <c r="E1107" s="429">
        <v>171</v>
      </c>
      <c r="F1107" s="430" t="s">
        <v>5</v>
      </c>
      <c r="G1107" s="427" t="s">
        <v>1233</v>
      </c>
      <c r="H1107" s="205" t="s">
        <v>6</v>
      </c>
      <c r="I1107" s="206">
        <v>21625662</v>
      </c>
      <c r="J1107" s="205" t="s">
        <v>7</v>
      </c>
      <c r="K1107" s="207" t="s">
        <v>1234</v>
      </c>
    </row>
    <row r="1108" spans="1:11">
      <c r="A1108" s="427"/>
      <c r="B1108" s="428"/>
      <c r="C1108" s="428"/>
      <c r="D1108" s="429"/>
      <c r="E1108" s="429"/>
      <c r="F1108" s="430"/>
      <c r="G1108" s="427"/>
      <c r="H1108" s="205" t="s">
        <v>9</v>
      </c>
      <c r="I1108" s="208">
        <v>45245</v>
      </c>
      <c r="J1108" s="205" t="s">
        <v>10</v>
      </c>
      <c r="K1108" s="151" t="s">
        <v>767</v>
      </c>
    </row>
    <row r="1109" spans="1:11" ht="25.5">
      <c r="A1109" s="427"/>
      <c r="B1109" s="428"/>
      <c r="C1109" s="428"/>
      <c r="D1109" s="429"/>
      <c r="E1109" s="429"/>
      <c r="F1109" s="430"/>
      <c r="G1109" s="427"/>
      <c r="H1109" s="209" t="s">
        <v>11</v>
      </c>
      <c r="I1109" s="208">
        <v>45247</v>
      </c>
      <c r="J1109" s="431" t="s">
        <v>12</v>
      </c>
      <c r="K1109" s="432" t="s">
        <v>1235</v>
      </c>
    </row>
    <row r="1110" spans="1:11">
      <c r="A1110" s="427"/>
      <c r="B1110" s="428"/>
      <c r="C1110" s="428"/>
      <c r="D1110" s="429"/>
      <c r="E1110" s="429"/>
      <c r="F1110" s="205" t="s">
        <v>8</v>
      </c>
      <c r="G1110" s="146">
        <v>116468386</v>
      </c>
      <c r="H1110" s="205" t="s">
        <v>13</v>
      </c>
      <c r="I1110" s="148">
        <v>45252</v>
      </c>
      <c r="J1110" s="431"/>
      <c r="K1110" s="432"/>
    </row>
    <row r="1111" spans="1:11">
      <c r="A1111" s="427"/>
      <c r="B1111" s="428"/>
      <c r="C1111" s="428"/>
      <c r="D1111" s="429"/>
      <c r="E1111" s="429"/>
      <c r="F1111" s="205"/>
      <c r="G1111" s="205"/>
      <c r="H1111" s="205" t="s">
        <v>15</v>
      </c>
      <c r="I1111" s="204" t="s">
        <v>25</v>
      </c>
      <c r="J1111" s="205" t="s">
        <v>14</v>
      </c>
      <c r="K1111" s="148">
        <v>45257</v>
      </c>
    </row>
    <row r="1112" spans="1:11" ht="15" customHeight="1">
      <c r="A1112" s="365" t="s">
        <v>20</v>
      </c>
      <c r="B1112" s="366">
        <v>88700</v>
      </c>
      <c r="C1112" s="366">
        <v>88700</v>
      </c>
      <c r="D1112" s="367">
        <v>1</v>
      </c>
      <c r="E1112" s="367">
        <v>171</v>
      </c>
      <c r="F1112" s="368" t="s">
        <v>5</v>
      </c>
      <c r="G1112" s="365" t="s">
        <v>1233</v>
      </c>
      <c r="H1112" s="162" t="s">
        <v>6</v>
      </c>
      <c r="I1112" s="200">
        <v>21626499</v>
      </c>
      <c r="J1112" s="162" t="s">
        <v>7</v>
      </c>
      <c r="K1112" s="163" t="s">
        <v>1236</v>
      </c>
    </row>
    <row r="1113" spans="1:11">
      <c r="A1113" s="365"/>
      <c r="B1113" s="366"/>
      <c r="C1113" s="366"/>
      <c r="D1113" s="367"/>
      <c r="E1113" s="367"/>
      <c r="F1113" s="368"/>
      <c r="G1113" s="365"/>
      <c r="H1113" s="162" t="s">
        <v>9</v>
      </c>
      <c r="I1113" s="201">
        <v>45245</v>
      </c>
      <c r="J1113" s="162" t="s">
        <v>10</v>
      </c>
      <c r="K1113" s="86" t="s">
        <v>767</v>
      </c>
    </row>
    <row r="1114" spans="1:11" ht="25.5" customHeight="1">
      <c r="A1114" s="365"/>
      <c r="B1114" s="366"/>
      <c r="C1114" s="366"/>
      <c r="D1114" s="367"/>
      <c r="E1114" s="367"/>
      <c r="F1114" s="368"/>
      <c r="G1114" s="365"/>
      <c r="H1114" s="165" t="s">
        <v>11</v>
      </c>
      <c r="I1114" s="201">
        <v>45247</v>
      </c>
      <c r="J1114" s="398" t="s">
        <v>12</v>
      </c>
      <c r="K1114" s="404" t="s">
        <v>1237</v>
      </c>
    </row>
    <row r="1115" spans="1:11">
      <c r="A1115" s="365"/>
      <c r="B1115" s="366"/>
      <c r="C1115" s="366"/>
      <c r="D1115" s="367"/>
      <c r="E1115" s="367"/>
      <c r="F1115" s="162" t="s">
        <v>8</v>
      </c>
      <c r="G1115" s="62">
        <v>116468386</v>
      </c>
      <c r="H1115" s="162" t="s">
        <v>13</v>
      </c>
      <c r="I1115" s="67">
        <v>45252</v>
      </c>
      <c r="J1115" s="398"/>
      <c r="K1115" s="404"/>
    </row>
    <row r="1116" spans="1:11">
      <c r="A1116" s="365"/>
      <c r="B1116" s="366"/>
      <c r="C1116" s="366"/>
      <c r="D1116" s="367"/>
      <c r="E1116" s="367"/>
      <c r="F1116" s="162"/>
      <c r="G1116" s="162"/>
      <c r="H1116" s="162" t="s">
        <v>15</v>
      </c>
      <c r="I1116" s="161" t="s">
        <v>25</v>
      </c>
      <c r="J1116" s="162" t="s">
        <v>14</v>
      </c>
      <c r="K1116" s="67">
        <v>45257</v>
      </c>
    </row>
    <row r="1117" spans="1:11" ht="15" customHeight="1">
      <c r="A1117" s="427" t="s">
        <v>20</v>
      </c>
      <c r="B1117" s="428">
        <v>80059.199999999997</v>
      </c>
      <c r="C1117" s="428">
        <v>80059.199999999997</v>
      </c>
      <c r="D1117" s="429">
        <v>1</v>
      </c>
      <c r="E1117" s="429">
        <v>121</v>
      </c>
      <c r="F1117" s="430" t="s">
        <v>5</v>
      </c>
      <c r="G1117" s="427" t="s">
        <v>1043</v>
      </c>
      <c r="H1117" s="205" t="s">
        <v>6</v>
      </c>
      <c r="I1117" s="222">
        <v>21657378</v>
      </c>
      <c r="J1117" s="205" t="s">
        <v>7</v>
      </c>
      <c r="K1117" s="207" t="s">
        <v>1238</v>
      </c>
    </row>
    <row r="1118" spans="1:11">
      <c r="A1118" s="427"/>
      <c r="B1118" s="428"/>
      <c r="C1118" s="428"/>
      <c r="D1118" s="429"/>
      <c r="E1118" s="429"/>
      <c r="F1118" s="430"/>
      <c r="G1118" s="427"/>
      <c r="H1118" s="205" t="s">
        <v>9</v>
      </c>
      <c r="I1118" s="208">
        <v>45247</v>
      </c>
      <c r="J1118" s="205" t="s">
        <v>10</v>
      </c>
      <c r="K1118" s="151" t="s">
        <v>767</v>
      </c>
    </row>
    <row r="1119" spans="1:11" ht="25.5" customHeight="1">
      <c r="A1119" s="427"/>
      <c r="B1119" s="428"/>
      <c r="C1119" s="428"/>
      <c r="D1119" s="429"/>
      <c r="E1119" s="429"/>
      <c r="F1119" s="430"/>
      <c r="G1119" s="427"/>
      <c r="H1119" s="209" t="s">
        <v>11</v>
      </c>
      <c r="I1119" s="150">
        <v>45252</v>
      </c>
      <c r="J1119" s="431" t="s">
        <v>12</v>
      </c>
      <c r="K1119" s="432" t="s">
        <v>1239</v>
      </c>
    </row>
    <row r="1120" spans="1:11">
      <c r="A1120" s="427"/>
      <c r="B1120" s="428"/>
      <c r="C1120" s="428"/>
      <c r="D1120" s="429"/>
      <c r="E1120" s="429"/>
      <c r="F1120" s="205" t="s">
        <v>8</v>
      </c>
      <c r="G1120" s="146">
        <v>26516381</v>
      </c>
      <c r="H1120" s="205" t="s">
        <v>13</v>
      </c>
      <c r="I1120" s="148">
        <v>45253</v>
      </c>
      <c r="J1120" s="431"/>
      <c r="K1120" s="432"/>
    </row>
    <row r="1121" spans="1:11">
      <c r="A1121" s="427"/>
      <c r="B1121" s="428"/>
      <c r="C1121" s="428"/>
      <c r="D1121" s="429"/>
      <c r="E1121" s="429"/>
      <c r="F1121" s="205"/>
      <c r="G1121" s="205"/>
      <c r="H1121" s="205" t="s">
        <v>15</v>
      </c>
      <c r="I1121" s="204" t="s">
        <v>25</v>
      </c>
      <c r="J1121" s="205" t="s">
        <v>14</v>
      </c>
      <c r="K1121" s="148">
        <v>45264</v>
      </c>
    </row>
    <row r="1122" spans="1:11" ht="15" customHeight="1">
      <c r="A1122" s="365" t="s">
        <v>20</v>
      </c>
      <c r="B1122" s="366">
        <v>89850</v>
      </c>
      <c r="C1122" s="366">
        <v>89850</v>
      </c>
      <c r="D1122" s="367">
        <v>1</v>
      </c>
      <c r="E1122" s="367">
        <v>121</v>
      </c>
      <c r="F1122" s="368" t="s">
        <v>5</v>
      </c>
      <c r="G1122" s="365" t="s">
        <v>855</v>
      </c>
      <c r="H1122" s="162" t="s">
        <v>6</v>
      </c>
      <c r="I1122" s="200">
        <v>21662851</v>
      </c>
      <c r="J1122" s="162" t="s">
        <v>7</v>
      </c>
      <c r="K1122" s="163" t="s">
        <v>1240</v>
      </c>
    </row>
    <row r="1123" spans="1:11">
      <c r="A1123" s="365"/>
      <c r="B1123" s="366"/>
      <c r="C1123" s="366"/>
      <c r="D1123" s="367"/>
      <c r="E1123" s="367"/>
      <c r="F1123" s="368"/>
      <c r="G1123" s="365"/>
      <c r="H1123" s="162" t="s">
        <v>9</v>
      </c>
      <c r="I1123" s="201">
        <v>45250</v>
      </c>
      <c r="J1123" s="162" t="s">
        <v>10</v>
      </c>
      <c r="K1123" s="86" t="s">
        <v>767</v>
      </c>
    </row>
    <row r="1124" spans="1:11" ht="25.5">
      <c r="A1124" s="365"/>
      <c r="B1124" s="366"/>
      <c r="C1124" s="366"/>
      <c r="D1124" s="367"/>
      <c r="E1124" s="367"/>
      <c r="F1124" s="368"/>
      <c r="G1124" s="365"/>
      <c r="H1124" s="165" t="s">
        <v>11</v>
      </c>
      <c r="I1124" s="200">
        <v>45252</v>
      </c>
      <c r="J1124" s="398" t="s">
        <v>12</v>
      </c>
      <c r="K1124" s="404" t="s">
        <v>1241</v>
      </c>
    </row>
    <row r="1125" spans="1:11">
      <c r="A1125" s="365"/>
      <c r="B1125" s="366"/>
      <c r="C1125" s="366"/>
      <c r="D1125" s="367"/>
      <c r="E1125" s="367"/>
      <c r="F1125" s="162" t="s">
        <v>8</v>
      </c>
      <c r="G1125" s="62">
        <v>8350132</v>
      </c>
      <c r="H1125" s="162" t="s">
        <v>13</v>
      </c>
      <c r="I1125" s="201">
        <v>45252</v>
      </c>
      <c r="J1125" s="398"/>
      <c r="K1125" s="404"/>
    </row>
    <row r="1126" spans="1:11" ht="15.75" thickBot="1">
      <c r="A1126" s="365"/>
      <c r="B1126" s="366"/>
      <c r="C1126" s="366"/>
      <c r="D1126" s="367"/>
      <c r="E1126" s="367"/>
      <c r="F1126" s="162"/>
      <c r="G1126" s="162"/>
      <c r="H1126" s="162" t="s">
        <v>15</v>
      </c>
      <c r="I1126" s="161" t="s">
        <v>25</v>
      </c>
      <c r="J1126" s="162" t="s">
        <v>14</v>
      </c>
      <c r="K1126" s="67">
        <v>45257</v>
      </c>
    </row>
    <row r="1127" spans="1:11" ht="25.5" thickBot="1">
      <c r="A1127" s="446" t="s">
        <v>1242</v>
      </c>
      <c r="B1127" s="447"/>
      <c r="C1127" s="447"/>
      <c r="D1127" s="447"/>
      <c r="E1127" s="447"/>
      <c r="F1127" s="447"/>
      <c r="G1127" s="447"/>
      <c r="H1127" s="447"/>
      <c r="I1127" s="447"/>
      <c r="J1127" s="447"/>
      <c r="K1127" s="448"/>
    </row>
    <row r="1128" spans="1:11" ht="15" customHeight="1">
      <c r="A1128" s="439" t="s">
        <v>20</v>
      </c>
      <c r="B1128" s="449">
        <v>32000</v>
      </c>
      <c r="C1128" s="449">
        <v>32000</v>
      </c>
      <c r="D1128" s="452">
        <v>1</v>
      </c>
      <c r="E1128" s="452">
        <v>158</v>
      </c>
      <c r="F1128" s="455" t="s">
        <v>5</v>
      </c>
      <c r="G1128" s="439" t="s">
        <v>1243</v>
      </c>
      <c r="H1128" s="169" t="s">
        <v>6</v>
      </c>
      <c r="I1128" s="223">
        <v>21663467</v>
      </c>
      <c r="J1128" s="169" t="s">
        <v>7</v>
      </c>
      <c r="K1128" s="170" t="s">
        <v>1244</v>
      </c>
    </row>
    <row r="1129" spans="1:11">
      <c r="A1129" s="440"/>
      <c r="B1129" s="450"/>
      <c r="C1129" s="450"/>
      <c r="D1129" s="453"/>
      <c r="E1129" s="453"/>
      <c r="F1129" s="456"/>
      <c r="G1129" s="440"/>
      <c r="H1129" s="169" t="s">
        <v>9</v>
      </c>
      <c r="I1129" s="224">
        <v>45250</v>
      </c>
      <c r="J1129" s="169" t="s">
        <v>10</v>
      </c>
      <c r="K1129" s="225" t="s">
        <v>767</v>
      </c>
    </row>
    <row r="1130" spans="1:11" ht="15" customHeight="1">
      <c r="A1130" s="440"/>
      <c r="B1130" s="450"/>
      <c r="C1130" s="450"/>
      <c r="D1130" s="453"/>
      <c r="E1130" s="453"/>
      <c r="F1130" s="457"/>
      <c r="G1130" s="441"/>
      <c r="H1130" s="171" t="s">
        <v>11</v>
      </c>
      <c r="I1130" s="224">
        <v>45252</v>
      </c>
      <c r="J1130" s="442" t="s">
        <v>12</v>
      </c>
      <c r="K1130" s="444" t="s">
        <v>1245</v>
      </c>
    </row>
    <row r="1131" spans="1:11">
      <c r="A1131" s="440"/>
      <c r="B1131" s="450"/>
      <c r="C1131" s="450"/>
      <c r="D1131" s="453"/>
      <c r="E1131" s="453"/>
      <c r="F1131" s="169" t="s">
        <v>8</v>
      </c>
      <c r="G1131" s="69">
        <v>71439943</v>
      </c>
      <c r="H1131" s="169" t="s">
        <v>13</v>
      </c>
      <c r="I1131" s="78">
        <v>45267</v>
      </c>
      <c r="J1131" s="443"/>
      <c r="K1131" s="445"/>
    </row>
    <row r="1132" spans="1:11">
      <c r="A1132" s="441"/>
      <c r="B1132" s="451"/>
      <c r="C1132" s="451"/>
      <c r="D1132" s="454"/>
      <c r="E1132" s="454"/>
      <c r="F1132" s="169"/>
      <c r="G1132" s="169"/>
      <c r="H1132" s="169" t="s">
        <v>15</v>
      </c>
      <c r="I1132" s="168" t="s">
        <v>25</v>
      </c>
      <c r="J1132" s="169" t="s">
        <v>14</v>
      </c>
      <c r="K1132" s="78">
        <v>45268</v>
      </c>
    </row>
    <row r="1133" spans="1:11" ht="15" customHeight="1">
      <c r="A1133" s="383" t="s">
        <v>20</v>
      </c>
      <c r="B1133" s="386">
        <v>79760</v>
      </c>
      <c r="C1133" s="386">
        <v>79760</v>
      </c>
      <c r="D1133" s="389">
        <v>1</v>
      </c>
      <c r="E1133" s="389">
        <v>199</v>
      </c>
      <c r="F1133" s="392" t="s">
        <v>5</v>
      </c>
      <c r="G1133" s="383" t="s">
        <v>431</v>
      </c>
      <c r="H1133" s="162" t="s">
        <v>6</v>
      </c>
      <c r="I1133" s="200">
        <v>21701822</v>
      </c>
      <c r="J1133" s="162" t="s">
        <v>7</v>
      </c>
      <c r="K1133" s="163" t="s">
        <v>1246</v>
      </c>
    </row>
    <row r="1134" spans="1:11">
      <c r="A1134" s="384"/>
      <c r="B1134" s="387"/>
      <c r="C1134" s="387"/>
      <c r="D1134" s="390"/>
      <c r="E1134" s="390"/>
      <c r="F1134" s="393"/>
      <c r="G1134" s="384"/>
      <c r="H1134" s="162" t="s">
        <v>9</v>
      </c>
      <c r="I1134" s="201">
        <v>45257</v>
      </c>
      <c r="J1134" s="162" t="s">
        <v>10</v>
      </c>
      <c r="K1134" s="86" t="s">
        <v>767</v>
      </c>
    </row>
    <row r="1135" spans="1:11" ht="15" customHeight="1">
      <c r="A1135" s="384"/>
      <c r="B1135" s="387"/>
      <c r="C1135" s="387"/>
      <c r="D1135" s="390"/>
      <c r="E1135" s="390"/>
      <c r="F1135" s="394"/>
      <c r="G1135" s="385"/>
      <c r="H1135" s="165" t="s">
        <v>11</v>
      </c>
      <c r="I1135" s="202">
        <v>45271</v>
      </c>
      <c r="J1135" s="395" t="s">
        <v>12</v>
      </c>
      <c r="K1135" s="458" t="s">
        <v>1247</v>
      </c>
    </row>
    <row r="1136" spans="1:11">
      <c r="A1136" s="384"/>
      <c r="B1136" s="387"/>
      <c r="C1136" s="387"/>
      <c r="D1136" s="390"/>
      <c r="E1136" s="390"/>
      <c r="F1136" s="162" t="s">
        <v>8</v>
      </c>
      <c r="G1136" s="62">
        <v>81589379</v>
      </c>
      <c r="H1136" s="162" t="s">
        <v>13</v>
      </c>
      <c r="I1136" s="67">
        <v>45272</v>
      </c>
      <c r="J1136" s="397"/>
      <c r="K1136" s="459"/>
    </row>
    <row r="1137" spans="1:11">
      <c r="A1137" s="385"/>
      <c r="B1137" s="388"/>
      <c r="C1137" s="388"/>
      <c r="D1137" s="391"/>
      <c r="E1137" s="391"/>
      <c r="F1137" s="162"/>
      <c r="G1137" s="162"/>
      <c r="H1137" s="162" t="s">
        <v>15</v>
      </c>
      <c r="I1137" s="161" t="s">
        <v>25</v>
      </c>
      <c r="J1137" s="162" t="s">
        <v>14</v>
      </c>
      <c r="K1137" s="67">
        <v>45274</v>
      </c>
    </row>
    <row r="1138" spans="1:11" ht="15" customHeight="1">
      <c r="A1138" s="460" t="s">
        <v>20</v>
      </c>
      <c r="B1138" s="461">
        <v>83100</v>
      </c>
      <c r="C1138" s="461">
        <v>83100</v>
      </c>
      <c r="D1138" s="462">
        <v>1</v>
      </c>
      <c r="E1138" s="462">
        <v>171</v>
      </c>
      <c r="F1138" s="463" t="s">
        <v>5</v>
      </c>
      <c r="G1138" s="460" t="s">
        <v>1233</v>
      </c>
      <c r="H1138" s="169" t="s">
        <v>6</v>
      </c>
      <c r="I1138" s="223">
        <v>21703078</v>
      </c>
      <c r="J1138" s="169" t="s">
        <v>7</v>
      </c>
      <c r="K1138" s="170" t="s">
        <v>1248</v>
      </c>
    </row>
    <row r="1139" spans="1:11">
      <c r="A1139" s="440"/>
      <c r="B1139" s="450"/>
      <c r="C1139" s="450"/>
      <c r="D1139" s="453"/>
      <c r="E1139" s="453"/>
      <c r="F1139" s="456"/>
      <c r="G1139" s="440"/>
      <c r="H1139" s="169" t="s">
        <v>9</v>
      </c>
      <c r="I1139" s="226">
        <v>45258</v>
      </c>
      <c r="J1139" s="169" t="s">
        <v>10</v>
      </c>
      <c r="K1139" s="84" t="s">
        <v>767</v>
      </c>
    </row>
    <row r="1140" spans="1:11" ht="25.5" customHeight="1">
      <c r="A1140" s="440"/>
      <c r="B1140" s="450"/>
      <c r="C1140" s="450"/>
      <c r="D1140" s="453"/>
      <c r="E1140" s="453"/>
      <c r="F1140" s="457"/>
      <c r="G1140" s="441"/>
      <c r="H1140" s="171" t="s">
        <v>11</v>
      </c>
      <c r="I1140" s="226">
        <v>45268</v>
      </c>
      <c r="J1140" s="442" t="s">
        <v>12</v>
      </c>
      <c r="K1140" s="444" t="s">
        <v>1249</v>
      </c>
    </row>
    <row r="1141" spans="1:11">
      <c r="A1141" s="440"/>
      <c r="B1141" s="450"/>
      <c r="C1141" s="450"/>
      <c r="D1141" s="453"/>
      <c r="E1141" s="453"/>
      <c r="F1141" s="169" t="s">
        <v>8</v>
      </c>
      <c r="G1141" s="69">
        <v>116468386</v>
      </c>
      <c r="H1141" s="169" t="s">
        <v>13</v>
      </c>
      <c r="I1141" s="78">
        <v>45271</v>
      </c>
      <c r="J1141" s="443"/>
      <c r="K1141" s="445"/>
    </row>
    <row r="1142" spans="1:11">
      <c r="A1142" s="441"/>
      <c r="B1142" s="451"/>
      <c r="C1142" s="451"/>
      <c r="D1142" s="454"/>
      <c r="E1142" s="454"/>
      <c r="F1142" s="169"/>
      <c r="G1142" s="69"/>
      <c r="H1142" s="169" t="s">
        <v>15</v>
      </c>
      <c r="I1142" s="168" t="s">
        <v>25</v>
      </c>
      <c r="J1142" s="169" t="s">
        <v>14</v>
      </c>
      <c r="K1142" s="78">
        <v>45275</v>
      </c>
    </row>
    <row r="1143" spans="1:11" ht="15" customHeight="1">
      <c r="A1143" s="383" t="s">
        <v>20</v>
      </c>
      <c r="B1143" s="386">
        <v>88700</v>
      </c>
      <c r="C1143" s="386">
        <v>88700</v>
      </c>
      <c r="D1143" s="389">
        <v>1</v>
      </c>
      <c r="E1143" s="389">
        <v>171</v>
      </c>
      <c r="F1143" s="392" t="s">
        <v>5</v>
      </c>
      <c r="G1143" s="383" t="s">
        <v>1233</v>
      </c>
      <c r="H1143" s="162" t="s">
        <v>6</v>
      </c>
      <c r="I1143" s="200">
        <v>21704805</v>
      </c>
      <c r="J1143" s="162" t="s">
        <v>7</v>
      </c>
      <c r="K1143" s="163" t="s">
        <v>1250</v>
      </c>
    </row>
    <row r="1144" spans="1:11">
      <c r="A1144" s="384"/>
      <c r="B1144" s="387"/>
      <c r="C1144" s="387"/>
      <c r="D1144" s="390"/>
      <c r="E1144" s="390"/>
      <c r="F1144" s="393"/>
      <c r="G1144" s="384"/>
      <c r="H1144" s="162" t="s">
        <v>9</v>
      </c>
      <c r="I1144" s="202">
        <v>45258</v>
      </c>
      <c r="J1144" s="162" t="s">
        <v>10</v>
      </c>
      <c r="K1144" s="86" t="s">
        <v>767</v>
      </c>
    </row>
    <row r="1145" spans="1:11" ht="25.5" customHeight="1">
      <c r="A1145" s="384"/>
      <c r="B1145" s="387"/>
      <c r="C1145" s="387"/>
      <c r="D1145" s="390"/>
      <c r="E1145" s="390"/>
      <c r="F1145" s="394"/>
      <c r="G1145" s="385"/>
      <c r="H1145" s="165" t="s">
        <v>11</v>
      </c>
      <c r="I1145" s="202">
        <v>45268</v>
      </c>
      <c r="J1145" s="395" t="s">
        <v>12</v>
      </c>
      <c r="K1145" s="458" t="s">
        <v>1251</v>
      </c>
    </row>
    <row r="1146" spans="1:11">
      <c r="A1146" s="384"/>
      <c r="B1146" s="387"/>
      <c r="C1146" s="387"/>
      <c r="D1146" s="390"/>
      <c r="E1146" s="390"/>
      <c r="F1146" s="162" t="s">
        <v>8</v>
      </c>
      <c r="G1146" s="62">
        <v>116468386</v>
      </c>
      <c r="H1146" s="162" t="s">
        <v>13</v>
      </c>
      <c r="I1146" s="67">
        <v>45271</v>
      </c>
      <c r="J1146" s="397"/>
      <c r="K1146" s="459"/>
    </row>
    <row r="1147" spans="1:11">
      <c r="A1147" s="385"/>
      <c r="B1147" s="388"/>
      <c r="C1147" s="388"/>
      <c r="D1147" s="391"/>
      <c r="E1147" s="391"/>
      <c r="F1147" s="162"/>
      <c r="G1147" s="62"/>
      <c r="H1147" s="162" t="s">
        <v>15</v>
      </c>
      <c r="I1147" s="161" t="s">
        <v>25</v>
      </c>
      <c r="J1147" s="162" t="s">
        <v>14</v>
      </c>
      <c r="K1147" s="67">
        <v>45275</v>
      </c>
    </row>
    <row r="1148" spans="1:11" ht="15" customHeight="1">
      <c r="A1148" s="460" t="s">
        <v>20</v>
      </c>
      <c r="B1148" s="461">
        <v>53000</v>
      </c>
      <c r="C1148" s="461">
        <v>53000</v>
      </c>
      <c r="D1148" s="462">
        <v>1</v>
      </c>
      <c r="E1148" s="462">
        <v>329</v>
      </c>
      <c r="F1148" s="463" t="s">
        <v>5</v>
      </c>
      <c r="G1148" s="460" t="s">
        <v>1252</v>
      </c>
      <c r="H1148" s="169" t="s">
        <v>6</v>
      </c>
      <c r="I1148" s="223">
        <v>21711194</v>
      </c>
      <c r="J1148" s="169" t="s">
        <v>7</v>
      </c>
      <c r="K1148" s="170" t="s">
        <v>1253</v>
      </c>
    </row>
    <row r="1149" spans="1:11">
      <c r="A1149" s="440"/>
      <c r="B1149" s="450"/>
      <c r="C1149" s="450"/>
      <c r="D1149" s="453"/>
      <c r="E1149" s="453"/>
      <c r="F1149" s="456"/>
      <c r="G1149" s="440"/>
      <c r="H1149" s="169" t="s">
        <v>9</v>
      </c>
      <c r="I1149" s="224">
        <v>45258</v>
      </c>
      <c r="J1149" s="169" t="s">
        <v>10</v>
      </c>
      <c r="K1149" s="84" t="s">
        <v>767</v>
      </c>
    </row>
    <row r="1150" spans="1:11" ht="15" customHeight="1">
      <c r="A1150" s="440"/>
      <c r="B1150" s="450"/>
      <c r="C1150" s="450"/>
      <c r="D1150" s="453"/>
      <c r="E1150" s="453"/>
      <c r="F1150" s="457"/>
      <c r="G1150" s="441"/>
      <c r="H1150" s="171" t="s">
        <v>11</v>
      </c>
      <c r="I1150" s="226">
        <v>45268</v>
      </c>
      <c r="J1150" s="442" t="s">
        <v>12</v>
      </c>
      <c r="K1150" s="444" t="s">
        <v>1254</v>
      </c>
    </row>
    <row r="1151" spans="1:11">
      <c r="A1151" s="440"/>
      <c r="B1151" s="450"/>
      <c r="C1151" s="450"/>
      <c r="D1151" s="453"/>
      <c r="E1151" s="453"/>
      <c r="F1151" s="169" t="s">
        <v>8</v>
      </c>
      <c r="G1151" s="69">
        <v>93899491</v>
      </c>
      <c r="H1151" s="169" t="s">
        <v>13</v>
      </c>
      <c r="I1151" s="78">
        <v>45271</v>
      </c>
      <c r="J1151" s="443"/>
      <c r="K1151" s="445"/>
    </row>
    <row r="1152" spans="1:11">
      <c r="A1152" s="441"/>
      <c r="B1152" s="451"/>
      <c r="C1152" s="451"/>
      <c r="D1152" s="454"/>
      <c r="E1152" s="454"/>
      <c r="F1152" s="169"/>
      <c r="G1152" s="69"/>
      <c r="H1152" s="169" t="s">
        <v>15</v>
      </c>
      <c r="I1152" s="168" t="s">
        <v>25</v>
      </c>
      <c r="J1152" s="169" t="s">
        <v>14</v>
      </c>
      <c r="K1152" s="78">
        <v>45273</v>
      </c>
    </row>
    <row r="1153" spans="1:11" ht="15" customHeight="1">
      <c r="A1153" s="383" t="s">
        <v>20</v>
      </c>
      <c r="B1153" s="386">
        <v>39200</v>
      </c>
      <c r="C1153" s="386">
        <v>39200</v>
      </c>
      <c r="D1153" s="389">
        <v>1</v>
      </c>
      <c r="E1153" s="389">
        <v>329</v>
      </c>
      <c r="F1153" s="392" t="s">
        <v>5</v>
      </c>
      <c r="G1153" s="383" t="s">
        <v>1252</v>
      </c>
      <c r="H1153" s="162" t="s">
        <v>6</v>
      </c>
      <c r="I1153" s="200">
        <v>21711569</v>
      </c>
      <c r="J1153" s="162" t="s">
        <v>7</v>
      </c>
      <c r="K1153" s="163" t="s">
        <v>1255</v>
      </c>
    </row>
    <row r="1154" spans="1:11">
      <c r="A1154" s="384"/>
      <c r="B1154" s="387"/>
      <c r="C1154" s="387"/>
      <c r="D1154" s="390"/>
      <c r="E1154" s="390"/>
      <c r="F1154" s="393"/>
      <c r="G1154" s="384"/>
      <c r="H1154" s="162" t="s">
        <v>9</v>
      </c>
      <c r="I1154" s="201">
        <v>45258</v>
      </c>
      <c r="J1154" s="162" t="s">
        <v>10</v>
      </c>
      <c r="K1154" s="86" t="s">
        <v>767</v>
      </c>
    </row>
    <row r="1155" spans="1:11" ht="25.5" customHeight="1">
      <c r="A1155" s="384"/>
      <c r="B1155" s="387"/>
      <c r="C1155" s="387"/>
      <c r="D1155" s="390"/>
      <c r="E1155" s="390"/>
      <c r="F1155" s="394"/>
      <c r="G1155" s="385"/>
      <c r="H1155" s="165" t="s">
        <v>11</v>
      </c>
      <c r="I1155" s="202">
        <v>45268</v>
      </c>
      <c r="J1155" s="395" t="s">
        <v>12</v>
      </c>
      <c r="K1155" s="458" t="s">
        <v>1256</v>
      </c>
    </row>
    <row r="1156" spans="1:11">
      <c r="A1156" s="384"/>
      <c r="B1156" s="387"/>
      <c r="C1156" s="387"/>
      <c r="D1156" s="390"/>
      <c r="E1156" s="390"/>
      <c r="F1156" s="162" t="s">
        <v>8</v>
      </c>
      <c r="G1156" s="62">
        <v>93899491</v>
      </c>
      <c r="H1156" s="162" t="s">
        <v>13</v>
      </c>
      <c r="I1156" s="67">
        <v>45273</v>
      </c>
      <c r="J1156" s="397"/>
      <c r="K1156" s="459"/>
    </row>
    <row r="1157" spans="1:11">
      <c r="A1157" s="385"/>
      <c r="B1157" s="388"/>
      <c r="C1157" s="388"/>
      <c r="D1157" s="391"/>
      <c r="E1157" s="391"/>
      <c r="F1157" s="162"/>
      <c r="G1157" s="62"/>
      <c r="H1157" s="162" t="s">
        <v>15</v>
      </c>
      <c r="I1157" s="161" t="s">
        <v>25</v>
      </c>
      <c r="J1157" s="162" t="s">
        <v>14</v>
      </c>
      <c r="K1157" s="67">
        <v>45273</v>
      </c>
    </row>
    <row r="1158" spans="1:11" ht="15" customHeight="1">
      <c r="A1158" s="460" t="s">
        <v>20</v>
      </c>
      <c r="B1158" s="461">
        <v>48700</v>
      </c>
      <c r="C1158" s="461">
        <v>48700</v>
      </c>
      <c r="D1158" s="462">
        <v>1</v>
      </c>
      <c r="E1158" s="462">
        <v>329</v>
      </c>
      <c r="F1158" s="463" t="s">
        <v>5</v>
      </c>
      <c r="G1158" s="460" t="s">
        <v>574</v>
      </c>
      <c r="H1158" s="169" t="s">
        <v>6</v>
      </c>
      <c r="I1158" s="223">
        <v>21719500</v>
      </c>
      <c r="J1158" s="169" t="s">
        <v>7</v>
      </c>
      <c r="K1158" s="170" t="s">
        <v>1257</v>
      </c>
    </row>
    <row r="1159" spans="1:11">
      <c r="A1159" s="440"/>
      <c r="B1159" s="450"/>
      <c r="C1159" s="450"/>
      <c r="D1159" s="453"/>
      <c r="E1159" s="453"/>
      <c r="F1159" s="456"/>
      <c r="G1159" s="440"/>
      <c r="H1159" s="169" t="s">
        <v>9</v>
      </c>
      <c r="I1159" s="224">
        <v>45258</v>
      </c>
      <c r="J1159" s="169" t="s">
        <v>10</v>
      </c>
      <c r="K1159" s="84" t="s">
        <v>767</v>
      </c>
    </row>
    <row r="1160" spans="1:11" ht="15" customHeight="1">
      <c r="A1160" s="440"/>
      <c r="B1160" s="450"/>
      <c r="C1160" s="450"/>
      <c r="D1160" s="453"/>
      <c r="E1160" s="453"/>
      <c r="F1160" s="457"/>
      <c r="G1160" s="441"/>
      <c r="H1160" s="171" t="s">
        <v>11</v>
      </c>
      <c r="I1160" s="226">
        <v>45271</v>
      </c>
      <c r="J1160" s="442" t="s">
        <v>12</v>
      </c>
      <c r="K1160" s="444" t="s">
        <v>1258</v>
      </c>
    </row>
    <row r="1161" spans="1:11">
      <c r="A1161" s="440"/>
      <c r="B1161" s="450"/>
      <c r="C1161" s="450"/>
      <c r="D1161" s="453"/>
      <c r="E1161" s="453"/>
      <c r="F1161" s="169" t="s">
        <v>8</v>
      </c>
      <c r="G1161" s="69">
        <v>17001536</v>
      </c>
      <c r="H1161" s="169" t="s">
        <v>13</v>
      </c>
      <c r="I1161" s="78">
        <v>45273</v>
      </c>
      <c r="J1161" s="443"/>
      <c r="K1161" s="445"/>
    </row>
    <row r="1162" spans="1:11">
      <c r="A1162" s="441"/>
      <c r="B1162" s="451"/>
      <c r="C1162" s="451"/>
      <c r="D1162" s="454"/>
      <c r="E1162" s="454"/>
      <c r="F1162" s="169"/>
      <c r="G1162" s="69"/>
      <c r="H1162" s="169" t="s">
        <v>15</v>
      </c>
      <c r="I1162" s="168" t="s">
        <v>25</v>
      </c>
      <c r="J1162" s="169" t="s">
        <v>14</v>
      </c>
      <c r="K1162" s="78">
        <v>45275</v>
      </c>
    </row>
    <row r="1163" spans="1:11" ht="15" customHeight="1">
      <c r="A1163" s="383" t="s">
        <v>20</v>
      </c>
      <c r="B1163" s="386">
        <v>57500</v>
      </c>
      <c r="C1163" s="386">
        <v>57500</v>
      </c>
      <c r="D1163" s="389">
        <v>1</v>
      </c>
      <c r="E1163" s="389">
        <v>329</v>
      </c>
      <c r="F1163" s="392" t="s">
        <v>5</v>
      </c>
      <c r="G1163" s="383" t="s">
        <v>1252</v>
      </c>
      <c r="H1163" s="162" t="s">
        <v>6</v>
      </c>
      <c r="I1163" s="200">
        <v>21720495</v>
      </c>
      <c r="J1163" s="162" t="s">
        <v>7</v>
      </c>
      <c r="K1163" s="163" t="s">
        <v>1259</v>
      </c>
    </row>
    <row r="1164" spans="1:11">
      <c r="A1164" s="384"/>
      <c r="B1164" s="387"/>
      <c r="C1164" s="387"/>
      <c r="D1164" s="390"/>
      <c r="E1164" s="390"/>
      <c r="F1164" s="393"/>
      <c r="G1164" s="384"/>
      <c r="H1164" s="162" t="s">
        <v>9</v>
      </c>
      <c r="I1164" s="201">
        <v>45258</v>
      </c>
      <c r="J1164" s="162" t="s">
        <v>10</v>
      </c>
      <c r="K1164" s="86" t="s">
        <v>767</v>
      </c>
    </row>
    <row r="1165" spans="1:11" ht="15" customHeight="1">
      <c r="A1165" s="384"/>
      <c r="B1165" s="387"/>
      <c r="C1165" s="387"/>
      <c r="D1165" s="390"/>
      <c r="E1165" s="390"/>
      <c r="F1165" s="394"/>
      <c r="G1165" s="385"/>
      <c r="H1165" s="165" t="s">
        <v>11</v>
      </c>
      <c r="I1165" s="202">
        <v>45271</v>
      </c>
      <c r="J1165" s="395" t="s">
        <v>12</v>
      </c>
      <c r="K1165" s="458" t="s">
        <v>1260</v>
      </c>
    </row>
    <row r="1166" spans="1:11">
      <c r="A1166" s="384"/>
      <c r="B1166" s="387"/>
      <c r="C1166" s="387"/>
      <c r="D1166" s="390"/>
      <c r="E1166" s="390"/>
      <c r="F1166" s="162" t="s">
        <v>8</v>
      </c>
      <c r="G1166" s="62">
        <v>93899491</v>
      </c>
      <c r="H1166" s="162" t="s">
        <v>13</v>
      </c>
      <c r="I1166" s="67">
        <v>45273</v>
      </c>
      <c r="J1166" s="397"/>
      <c r="K1166" s="459"/>
    </row>
    <row r="1167" spans="1:11">
      <c r="A1167" s="385"/>
      <c r="B1167" s="388"/>
      <c r="C1167" s="388"/>
      <c r="D1167" s="391"/>
      <c r="E1167" s="391"/>
      <c r="F1167" s="162"/>
      <c r="G1167" s="62"/>
      <c r="H1167" s="162" t="s">
        <v>15</v>
      </c>
      <c r="I1167" s="161" t="s">
        <v>25</v>
      </c>
      <c r="J1167" s="162" t="s">
        <v>14</v>
      </c>
      <c r="K1167" s="67">
        <v>45279</v>
      </c>
    </row>
    <row r="1168" spans="1:11" ht="15" customHeight="1">
      <c r="A1168" s="460" t="s">
        <v>20</v>
      </c>
      <c r="B1168" s="461">
        <v>87000</v>
      </c>
      <c r="C1168" s="461">
        <v>87000</v>
      </c>
      <c r="D1168" s="462">
        <v>1</v>
      </c>
      <c r="E1168" s="462">
        <v>329</v>
      </c>
      <c r="F1168" s="463" t="s">
        <v>5</v>
      </c>
      <c r="G1168" s="460" t="s">
        <v>1252</v>
      </c>
      <c r="H1168" s="169" t="s">
        <v>6</v>
      </c>
      <c r="I1168" s="223">
        <v>21721017</v>
      </c>
      <c r="J1168" s="169" t="s">
        <v>7</v>
      </c>
      <c r="K1168" s="170" t="s">
        <v>1261</v>
      </c>
    </row>
    <row r="1169" spans="1:11">
      <c r="A1169" s="440"/>
      <c r="B1169" s="450"/>
      <c r="C1169" s="450"/>
      <c r="D1169" s="453"/>
      <c r="E1169" s="453"/>
      <c r="F1169" s="456"/>
      <c r="G1169" s="440"/>
      <c r="H1169" s="169" t="s">
        <v>9</v>
      </c>
      <c r="I1169" s="224">
        <v>45258</v>
      </c>
      <c r="J1169" s="169" t="s">
        <v>10</v>
      </c>
      <c r="K1169" s="84" t="s">
        <v>767</v>
      </c>
    </row>
    <row r="1170" spans="1:11" ht="15" customHeight="1">
      <c r="A1170" s="440"/>
      <c r="B1170" s="450"/>
      <c r="C1170" s="450"/>
      <c r="D1170" s="453"/>
      <c r="E1170" s="453"/>
      <c r="F1170" s="457"/>
      <c r="G1170" s="441"/>
      <c r="H1170" s="171" t="s">
        <v>11</v>
      </c>
      <c r="I1170" s="226">
        <v>45271</v>
      </c>
      <c r="J1170" s="442" t="s">
        <v>12</v>
      </c>
      <c r="K1170" s="444" t="s">
        <v>1262</v>
      </c>
    </row>
    <row r="1171" spans="1:11">
      <c r="A1171" s="440"/>
      <c r="B1171" s="450"/>
      <c r="C1171" s="450"/>
      <c r="D1171" s="453"/>
      <c r="E1171" s="453"/>
      <c r="F1171" s="169" t="s">
        <v>8</v>
      </c>
      <c r="G1171" s="69">
        <v>93899491</v>
      </c>
      <c r="H1171" s="169" t="s">
        <v>13</v>
      </c>
      <c r="I1171" s="78">
        <v>45273</v>
      </c>
      <c r="J1171" s="443"/>
      <c r="K1171" s="445"/>
    </row>
    <row r="1172" spans="1:11">
      <c r="A1172" s="441"/>
      <c r="B1172" s="451"/>
      <c r="C1172" s="451"/>
      <c r="D1172" s="454"/>
      <c r="E1172" s="454"/>
      <c r="F1172" s="169"/>
      <c r="G1172" s="69"/>
      <c r="H1172" s="169" t="s">
        <v>15</v>
      </c>
      <c r="I1172" s="168" t="s">
        <v>25</v>
      </c>
      <c r="J1172" s="169" t="s">
        <v>14</v>
      </c>
      <c r="K1172" s="78">
        <v>45279</v>
      </c>
    </row>
    <row r="1173" spans="1:11" ht="15" customHeight="1">
      <c r="A1173" s="383" t="s">
        <v>20</v>
      </c>
      <c r="B1173" s="386">
        <v>84000</v>
      </c>
      <c r="C1173" s="386">
        <v>84000</v>
      </c>
      <c r="D1173" s="389">
        <v>1</v>
      </c>
      <c r="E1173" s="389">
        <v>329</v>
      </c>
      <c r="F1173" s="392" t="s">
        <v>5</v>
      </c>
      <c r="G1173" s="383" t="s">
        <v>1252</v>
      </c>
      <c r="H1173" s="162" t="s">
        <v>6</v>
      </c>
      <c r="I1173" s="200">
        <v>21722242</v>
      </c>
      <c r="J1173" s="162" t="s">
        <v>7</v>
      </c>
      <c r="K1173" s="163" t="s">
        <v>1263</v>
      </c>
    </row>
    <row r="1174" spans="1:11">
      <c r="A1174" s="384"/>
      <c r="B1174" s="387"/>
      <c r="C1174" s="387"/>
      <c r="D1174" s="390"/>
      <c r="E1174" s="390"/>
      <c r="F1174" s="393"/>
      <c r="G1174" s="384"/>
      <c r="H1174" s="162" t="s">
        <v>9</v>
      </c>
      <c r="I1174" s="202">
        <v>45258</v>
      </c>
      <c r="J1174" s="162" t="s">
        <v>10</v>
      </c>
      <c r="K1174" s="86" t="s">
        <v>767</v>
      </c>
    </row>
    <row r="1175" spans="1:11" ht="15" customHeight="1">
      <c r="A1175" s="384"/>
      <c r="B1175" s="387"/>
      <c r="C1175" s="387"/>
      <c r="D1175" s="390"/>
      <c r="E1175" s="390"/>
      <c r="F1175" s="394"/>
      <c r="G1175" s="385"/>
      <c r="H1175" s="165" t="s">
        <v>11</v>
      </c>
      <c r="I1175" s="202">
        <v>45271</v>
      </c>
      <c r="J1175" s="395" t="s">
        <v>12</v>
      </c>
      <c r="K1175" s="458" t="s">
        <v>1264</v>
      </c>
    </row>
    <row r="1176" spans="1:11">
      <c r="A1176" s="384"/>
      <c r="B1176" s="387"/>
      <c r="C1176" s="387"/>
      <c r="D1176" s="390"/>
      <c r="E1176" s="390"/>
      <c r="F1176" s="162" t="s">
        <v>8</v>
      </c>
      <c r="G1176" s="62">
        <v>93899491</v>
      </c>
      <c r="H1176" s="162" t="s">
        <v>13</v>
      </c>
      <c r="I1176" s="67">
        <v>45273</v>
      </c>
      <c r="J1176" s="397"/>
      <c r="K1176" s="459"/>
    </row>
    <row r="1177" spans="1:11">
      <c r="A1177" s="385"/>
      <c r="B1177" s="388"/>
      <c r="C1177" s="388"/>
      <c r="D1177" s="391"/>
      <c r="E1177" s="391"/>
      <c r="F1177" s="162"/>
      <c r="G1177" s="62"/>
      <c r="H1177" s="162" t="s">
        <v>15</v>
      </c>
      <c r="I1177" s="161" t="s">
        <v>25</v>
      </c>
      <c r="J1177" s="162" t="s">
        <v>14</v>
      </c>
      <c r="K1177" s="67">
        <v>45279</v>
      </c>
    </row>
    <row r="1178" spans="1:11" ht="15" customHeight="1">
      <c r="A1178" s="460" t="s">
        <v>20</v>
      </c>
      <c r="B1178" s="461">
        <v>28100</v>
      </c>
      <c r="C1178" s="461">
        <v>28100</v>
      </c>
      <c r="D1178" s="462">
        <v>1</v>
      </c>
      <c r="E1178" s="462">
        <v>329</v>
      </c>
      <c r="F1178" s="463" t="s">
        <v>5</v>
      </c>
      <c r="G1178" s="460" t="s">
        <v>1252</v>
      </c>
      <c r="H1178" s="169" t="s">
        <v>6</v>
      </c>
      <c r="I1178" s="223">
        <v>21722382</v>
      </c>
      <c r="J1178" s="169" t="s">
        <v>7</v>
      </c>
      <c r="K1178" s="170" t="s">
        <v>1265</v>
      </c>
    </row>
    <row r="1179" spans="1:11">
      <c r="A1179" s="440"/>
      <c r="B1179" s="450"/>
      <c r="C1179" s="450"/>
      <c r="D1179" s="453"/>
      <c r="E1179" s="453"/>
      <c r="F1179" s="456"/>
      <c r="G1179" s="440"/>
      <c r="H1179" s="169" t="s">
        <v>9</v>
      </c>
      <c r="I1179" s="224">
        <v>45258</v>
      </c>
      <c r="J1179" s="169" t="s">
        <v>10</v>
      </c>
      <c r="K1179" s="84" t="s">
        <v>767</v>
      </c>
    </row>
    <row r="1180" spans="1:11" ht="15" customHeight="1">
      <c r="A1180" s="440"/>
      <c r="B1180" s="450"/>
      <c r="C1180" s="450"/>
      <c r="D1180" s="453"/>
      <c r="E1180" s="453"/>
      <c r="F1180" s="457"/>
      <c r="G1180" s="441"/>
      <c r="H1180" s="171" t="s">
        <v>11</v>
      </c>
      <c r="I1180" s="226">
        <v>45271</v>
      </c>
      <c r="J1180" s="442" t="s">
        <v>12</v>
      </c>
      <c r="K1180" s="444" t="s">
        <v>1266</v>
      </c>
    </row>
    <row r="1181" spans="1:11">
      <c r="A1181" s="440"/>
      <c r="B1181" s="450"/>
      <c r="C1181" s="450"/>
      <c r="D1181" s="453"/>
      <c r="E1181" s="453"/>
      <c r="F1181" s="169" t="s">
        <v>8</v>
      </c>
      <c r="G1181" s="69">
        <v>93899491</v>
      </c>
      <c r="H1181" s="169" t="s">
        <v>13</v>
      </c>
      <c r="I1181" s="78">
        <v>45273</v>
      </c>
      <c r="J1181" s="443"/>
      <c r="K1181" s="445"/>
    </row>
    <row r="1182" spans="1:11">
      <c r="A1182" s="441"/>
      <c r="B1182" s="451"/>
      <c r="C1182" s="451"/>
      <c r="D1182" s="454"/>
      <c r="E1182" s="454"/>
      <c r="F1182" s="169"/>
      <c r="G1182" s="69"/>
      <c r="H1182" s="169" t="s">
        <v>15</v>
      </c>
      <c r="I1182" s="168" t="s">
        <v>25</v>
      </c>
      <c r="J1182" s="169" t="s">
        <v>14</v>
      </c>
      <c r="K1182" s="78">
        <v>45279</v>
      </c>
    </row>
    <row r="1183" spans="1:11" ht="15" customHeight="1">
      <c r="A1183" s="383" t="s">
        <v>20</v>
      </c>
      <c r="B1183" s="386">
        <v>90000</v>
      </c>
      <c r="C1183" s="386">
        <v>90000</v>
      </c>
      <c r="D1183" s="389">
        <v>1</v>
      </c>
      <c r="E1183" s="389">
        <v>121</v>
      </c>
      <c r="F1183" s="392" t="s">
        <v>5</v>
      </c>
      <c r="G1183" s="383" t="s">
        <v>1267</v>
      </c>
      <c r="H1183" s="162" t="s">
        <v>6</v>
      </c>
      <c r="I1183" s="200">
        <v>21747091</v>
      </c>
      <c r="J1183" s="162" t="s">
        <v>7</v>
      </c>
      <c r="K1183" s="163" t="s">
        <v>1268</v>
      </c>
    </row>
    <row r="1184" spans="1:11">
      <c r="A1184" s="384"/>
      <c r="B1184" s="387"/>
      <c r="C1184" s="387"/>
      <c r="D1184" s="390"/>
      <c r="E1184" s="390"/>
      <c r="F1184" s="393"/>
      <c r="G1184" s="384"/>
      <c r="H1184" s="162" t="s">
        <v>9</v>
      </c>
      <c r="I1184" s="201">
        <v>45271</v>
      </c>
      <c r="J1184" s="162" t="s">
        <v>10</v>
      </c>
      <c r="K1184" s="86" t="s">
        <v>767</v>
      </c>
    </row>
    <row r="1185" spans="1:11" ht="25.5" customHeight="1">
      <c r="A1185" s="384"/>
      <c r="B1185" s="387"/>
      <c r="C1185" s="387"/>
      <c r="D1185" s="390"/>
      <c r="E1185" s="390"/>
      <c r="F1185" s="394"/>
      <c r="G1185" s="385"/>
      <c r="H1185" s="165" t="s">
        <v>11</v>
      </c>
      <c r="I1185" s="202">
        <v>45273</v>
      </c>
      <c r="J1185" s="395" t="s">
        <v>12</v>
      </c>
      <c r="K1185" s="458" t="s">
        <v>1269</v>
      </c>
    </row>
    <row r="1186" spans="1:11">
      <c r="A1186" s="384"/>
      <c r="B1186" s="387"/>
      <c r="C1186" s="387"/>
      <c r="D1186" s="390"/>
      <c r="E1186" s="390"/>
      <c r="F1186" s="162" t="s">
        <v>8</v>
      </c>
      <c r="G1186" s="62">
        <v>93182341</v>
      </c>
      <c r="H1186" s="162" t="s">
        <v>13</v>
      </c>
      <c r="I1186" s="67">
        <v>45274</v>
      </c>
      <c r="J1186" s="397"/>
      <c r="K1186" s="459"/>
    </row>
    <row r="1187" spans="1:11">
      <c r="A1187" s="385"/>
      <c r="B1187" s="388"/>
      <c r="C1187" s="388"/>
      <c r="D1187" s="391"/>
      <c r="E1187" s="391"/>
      <c r="F1187" s="162"/>
      <c r="G1187" s="62"/>
      <c r="H1187" s="162" t="s">
        <v>15</v>
      </c>
      <c r="I1187" s="161" t="s">
        <v>25</v>
      </c>
      <c r="J1187" s="162" t="s">
        <v>14</v>
      </c>
      <c r="K1187" s="67">
        <v>45274</v>
      </c>
    </row>
    <row r="1188" spans="1:11" ht="15" customHeight="1">
      <c r="A1188" s="460" t="s">
        <v>20</v>
      </c>
      <c r="B1188" s="461">
        <v>64998</v>
      </c>
      <c r="C1188" s="461">
        <v>64998</v>
      </c>
      <c r="D1188" s="462">
        <v>1</v>
      </c>
      <c r="E1188" s="462">
        <v>121</v>
      </c>
      <c r="F1188" s="463" t="s">
        <v>5</v>
      </c>
      <c r="G1188" s="460" t="s">
        <v>1270</v>
      </c>
      <c r="H1188" s="169" t="s">
        <v>6</v>
      </c>
      <c r="I1188" s="223">
        <v>21748616</v>
      </c>
      <c r="J1188" s="169" t="s">
        <v>7</v>
      </c>
      <c r="K1188" s="170" t="s">
        <v>1271</v>
      </c>
    </row>
    <row r="1189" spans="1:11">
      <c r="A1189" s="440"/>
      <c r="B1189" s="450"/>
      <c r="C1189" s="450"/>
      <c r="D1189" s="453"/>
      <c r="E1189" s="453"/>
      <c r="F1189" s="456"/>
      <c r="G1189" s="440"/>
      <c r="H1189" s="169" t="s">
        <v>9</v>
      </c>
      <c r="I1189" s="224">
        <v>45271</v>
      </c>
      <c r="J1189" s="169" t="s">
        <v>10</v>
      </c>
      <c r="K1189" s="84" t="s">
        <v>767</v>
      </c>
    </row>
    <row r="1190" spans="1:11" ht="25.5" customHeight="1">
      <c r="A1190" s="440"/>
      <c r="B1190" s="450"/>
      <c r="C1190" s="450"/>
      <c r="D1190" s="453"/>
      <c r="E1190" s="453"/>
      <c r="F1190" s="457"/>
      <c r="G1190" s="441"/>
      <c r="H1190" s="171" t="s">
        <v>11</v>
      </c>
      <c r="I1190" s="226">
        <v>45273</v>
      </c>
      <c r="J1190" s="442" t="s">
        <v>12</v>
      </c>
      <c r="K1190" s="444" t="s">
        <v>1272</v>
      </c>
    </row>
    <row r="1191" spans="1:11">
      <c r="A1191" s="440"/>
      <c r="B1191" s="450"/>
      <c r="C1191" s="450"/>
      <c r="D1191" s="453"/>
      <c r="E1191" s="453"/>
      <c r="F1191" s="169" t="s">
        <v>8</v>
      </c>
      <c r="G1191" s="69">
        <v>35483261</v>
      </c>
      <c r="H1191" s="169" t="s">
        <v>13</v>
      </c>
      <c r="I1191" s="78">
        <v>45275</v>
      </c>
      <c r="J1191" s="443"/>
      <c r="K1191" s="445"/>
    </row>
    <row r="1192" spans="1:11">
      <c r="A1192" s="441"/>
      <c r="B1192" s="451"/>
      <c r="C1192" s="451"/>
      <c r="D1192" s="454"/>
      <c r="E1192" s="454"/>
      <c r="F1192" s="169"/>
      <c r="G1192" s="69"/>
      <c r="H1192" s="169" t="s">
        <v>15</v>
      </c>
      <c r="I1192" s="168" t="s">
        <v>25</v>
      </c>
      <c r="J1192" s="169" t="s">
        <v>14</v>
      </c>
      <c r="K1192" s="78">
        <v>45278</v>
      </c>
    </row>
    <row r="1193" spans="1:11" ht="15" customHeight="1">
      <c r="A1193" s="383" t="s">
        <v>20</v>
      </c>
      <c r="B1193" s="386">
        <v>77011</v>
      </c>
      <c r="C1193" s="386">
        <v>77011</v>
      </c>
      <c r="D1193" s="389">
        <v>1</v>
      </c>
      <c r="E1193" s="389">
        <v>328</v>
      </c>
      <c r="F1193" s="392" t="s">
        <v>5</v>
      </c>
      <c r="G1193" s="383" t="s">
        <v>937</v>
      </c>
      <c r="H1193" s="162" t="s">
        <v>6</v>
      </c>
      <c r="I1193" s="200">
        <v>21757372</v>
      </c>
      <c r="J1193" s="162" t="s">
        <v>7</v>
      </c>
      <c r="K1193" s="163" t="s">
        <v>1273</v>
      </c>
    </row>
    <row r="1194" spans="1:11">
      <c r="A1194" s="384"/>
      <c r="B1194" s="387"/>
      <c r="C1194" s="387"/>
      <c r="D1194" s="390"/>
      <c r="E1194" s="390"/>
      <c r="F1194" s="393"/>
      <c r="G1194" s="384"/>
      <c r="H1194" s="162" t="s">
        <v>9</v>
      </c>
      <c r="I1194" s="201">
        <v>45272</v>
      </c>
      <c r="J1194" s="162" t="s">
        <v>10</v>
      </c>
      <c r="K1194" s="86" t="s">
        <v>767</v>
      </c>
    </row>
    <row r="1195" spans="1:11" ht="25.5" customHeight="1">
      <c r="A1195" s="384"/>
      <c r="B1195" s="387"/>
      <c r="C1195" s="387"/>
      <c r="D1195" s="390"/>
      <c r="E1195" s="390"/>
      <c r="F1195" s="394"/>
      <c r="G1195" s="385"/>
      <c r="H1195" s="165" t="s">
        <v>11</v>
      </c>
      <c r="I1195" s="202">
        <v>45274</v>
      </c>
      <c r="J1195" s="395" t="s">
        <v>12</v>
      </c>
      <c r="K1195" s="458" t="s">
        <v>1274</v>
      </c>
    </row>
    <row r="1196" spans="1:11">
      <c r="A1196" s="384"/>
      <c r="B1196" s="387"/>
      <c r="C1196" s="387"/>
      <c r="D1196" s="390"/>
      <c r="E1196" s="390"/>
      <c r="F1196" s="162" t="s">
        <v>8</v>
      </c>
      <c r="G1196" s="62">
        <v>74601628</v>
      </c>
      <c r="H1196" s="162" t="s">
        <v>13</v>
      </c>
      <c r="I1196" s="67">
        <v>45282</v>
      </c>
      <c r="J1196" s="397"/>
      <c r="K1196" s="459"/>
    </row>
    <row r="1197" spans="1:11">
      <c r="A1197" s="385"/>
      <c r="B1197" s="388"/>
      <c r="C1197" s="388"/>
      <c r="D1197" s="391"/>
      <c r="E1197" s="391"/>
      <c r="F1197" s="162"/>
      <c r="G1197" s="62"/>
      <c r="H1197" s="162" t="s">
        <v>15</v>
      </c>
      <c r="I1197" s="161" t="s">
        <v>25</v>
      </c>
      <c r="J1197" s="162" t="s">
        <v>14</v>
      </c>
      <c r="K1197" s="67">
        <v>45287</v>
      </c>
    </row>
    <row r="1198" spans="1:11" ht="15" customHeight="1">
      <c r="A1198" s="460" t="s">
        <v>20</v>
      </c>
      <c r="B1198" s="461">
        <v>90000</v>
      </c>
      <c r="C1198" s="461">
        <v>90000</v>
      </c>
      <c r="D1198" s="462">
        <v>1</v>
      </c>
      <c r="E1198" s="462">
        <v>121</v>
      </c>
      <c r="F1198" s="463" t="s">
        <v>5</v>
      </c>
      <c r="G1198" s="460" t="s">
        <v>1267</v>
      </c>
      <c r="H1198" s="169" t="s">
        <v>6</v>
      </c>
      <c r="I1198" s="223">
        <v>21767955</v>
      </c>
      <c r="J1198" s="169" t="s">
        <v>7</v>
      </c>
      <c r="K1198" s="170" t="s">
        <v>1275</v>
      </c>
    </row>
    <row r="1199" spans="1:11">
      <c r="A1199" s="440"/>
      <c r="B1199" s="450"/>
      <c r="C1199" s="450"/>
      <c r="D1199" s="453"/>
      <c r="E1199" s="453"/>
      <c r="F1199" s="456"/>
      <c r="G1199" s="440"/>
      <c r="H1199" s="169" t="s">
        <v>9</v>
      </c>
      <c r="I1199" s="224">
        <v>45273</v>
      </c>
      <c r="J1199" s="169" t="s">
        <v>10</v>
      </c>
      <c r="K1199" s="84" t="s">
        <v>767</v>
      </c>
    </row>
    <row r="1200" spans="1:11" ht="15" customHeight="1">
      <c r="A1200" s="440"/>
      <c r="B1200" s="450"/>
      <c r="C1200" s="450"/>
      <c r="D1200" s="453"/>
      <c r="E1200" s="453"/>
      <c r="F1200" s="457"/>
      <c r="G1200" s="441"/>
      <c r="H1200" s="171" t="s">
        <v>11</v>
      </c>
      <c r="I1200" s="226">
        <v>45275</v>
      </c>
      <c r="J1200" s="442" t="s">
        <v>12</v>
      </c>
      <c r="K1200" s="444" t="s">
        <v>1276</v>
      </c>
    </row>
    <row r="1201" spans="1:11">
      <c r="A1201" s="440"/>
      <c r="B1201" s="450"/>
      <c r="C1201" s="450"/>
      <c r="D1201" s="453"/>
      <c r="E1201" s="453"/>
      <c r="F1201" s="169" t="s">
        <v>8</v>
      </c>
      <c r="G1201" s="69">
        <v>93182341</v>
      </c>
      <c r="H1201" s="169" t="s">
        <v>13</v>
      </c>
      <c r="I1201" s="78">
        <v>45278</v>
      </c>
      <c r="J1201" s="443"/>
      <c r="K1201" s="445"/>
    </row>
    <row r="1202" spans="1:11">
      <c r="A1202" s="441"/>
      <c r="B1202" s="451"/>
      <c r="C1202" s="451"/>
      <c r="D1202" s="454"/>
      <c r="E1202" s="454"/>
      <c r="F1202" s="169"/>
      <c r="G1202" s="69"/>
      <c r="H1202" s="169" t="s">
        <v>15</v>
      </c>
      <c r="I1202" s="168" t="s">
        <v>25</v>
      </c>
      <c r="J1202" s="169" t="s">
        <v>14</v>
      </c>
      <c r="K1202" s="78">
        <v>45279</v>
      </c>
    </row>
    <row r="1203" spans="1:11" ht="15" customHeight="1">
      <c r="A1203" s="383" t="s">
        <v>20</v>
      </c>
      <c r="B1203" s="386">
        <v>85415.2</v>
      </c>
      <c r="C1203" s="386">
        <v>85415.2</v>
      </c>
      <c r="D1203" s="389">
        <v>1</v>
      </c>
      <c r="E1203" s="389">
        <v>196</v>
      </c>
      <c r="F1203" s="392" t="s">
        <v>5</v>
      </c>
      <c r="G1203" s="383" t="s">
        <v>1277</v>
      </c>
      <c r="H1203" s="162" t="s">
        <v>6</v>
      </c>
      <c r="I1203" s="212" t="s">
        <v>1278</v>
      </c>
      <c r="J1203" s="162" t="s">
        <v>7</v>
      </c>
      <c r="K1203" s="163" t="s">
        <v>1279</v>
      </c>
    </row>
    <row r="1204" spans="1:11">
      <c r="A1204" s="384"/>
      <c r="B1204" s="387"/>
      <c r="C1204" s="387"/>
      <c r="D1204" s="390"/>
      <c r="E1204" s="390"/>
      <c r="F1204" s="393"/>
      <c r="G1204" s="384"/>
      <c r="H1204" s="162" t="s">
        <v>9</v>
      </c>
      <c r="I1204" s="201">
        <v>45274</v>
      </c>
      <c r="J1204" s="162" t="s">
        <v>10</v>
      </c>
      <c r="K1204" s="86" t="s">
        <v>767</v>
      </c>
    </row>
    <row r="1205" spans="1:11" ht="15" customHeight="1">
      <c r="A1205" s="384"/>
      <c r="B1205" s="387"/>
      <c r="C1205" s="387"/>
      <c r="D1205" s="390"/>
      <c r="E1205" s="390"/>
      <c r="F1205" s="394"/>
      <c r="G1205" s="385"/>
      <c r="H1205" s="165" t="s">
        <v>11</v>
      </c>
      <c r="I1205" s="202" t="s">
        <v>1280</v>
      </c>
      <c r="J1205" s="395" t="s">
        <v>12</v>
      </c>
      <c r="K1205" s="458" t="s">
        <v>1281</v>
      </c>
    </row>
    <row r="1206" spans="1:11">
      <c r="A1206" s="384"/>
      <c r="B1206" s="387"/>
      <c r="C1206" s="387"/>
      <c r="D1206" s="390"/>
      <c r="E1206" s="390"/>
      <c r="F1206" s="162" t="s">
        <v>8</v>
      </c>
      <c r="G1206" s="62">
        <v>7543972</v>
      </c>
      <c r="H1206" s="162" t="s">
        <v>13</v>
      </c>
      <c r="I1206" s="67" t="s">
        <v>638</v>
      </c>
      <c r="J1206" s="397"/>
      <c r="K1206" s="459"/>
    </row>
    <row r="1207" spans="1:11" ht="15" customHeight="1">
      <c r="A1207" s="385"/>
      <c r="B1207" s="388"/>
      <c r="C1207" s="388"/>
      <c r="D1207" s="391"/>
      <c r="E1207" s="391"/>
      <c r="F1207" s="162"/>
      <c r="G1207" s="62"/>
      <c r="H1207" s="162" t="s">
        <v>15</v>
      </c>
      <c r="I1207" s="161" t="s">
        <v>1018</v>
      </c>
      <c r="J1207" s="162" t="s">
        <v>14</v>
      </c>
      <c r="K1207" s="67">
        <v>45286</v>
      </c>
    </row>
    <row r="1208" spans="1:11" ht="15" customHeight="1">
      <c r="A1208" s="460" t="s">
        <v>20</v>
      </c>
      <c r="B1208" s="461">
        <v>87600</v>
      </c>
      <c r="C1208" s="461">
        <v>87600</v>
      </c>
      <c r="D1208" s="462">
        <v>1</v>
      </c>
      <c r="E1208" s="462">
        <v>121</v>
      </c>
      <c r="F1208" s="463" t="s">
        <v>5</v>
      </c>
      <c r="G1208" s="460" t="s">
        <v>1124</v>
      </c>
      <c r="H1208" s="169" t="s">
        <v>6</v>
      </c>
      <c r="I1208" s="223">
        <v>21783632</v>
      </c>
      <c r="J1208" s="169" t="s">
        <v>7</v>
      </c>
      <c r="K1208" s="170" t="s">
        <v>1282</v>
      </c>
    </row>
    <row r="1209" spans="1:11">
      <c r="A1209" s="440"/>
      <c r="B1209" s="450"/>
      <c r="C1209" s="450"/>
      <c r="D1209" s="453"/>
      <c r="E1209" s="453"/>
      <c r="F1209" s="456"/>
      <c r="G1209" s="440"/>
      <c r="H1209" s="169" t="s">
        <v>9</v>
      </c>
      <c r="I1209" s="224">
        <v>45275</v>
      </c>
      <c r="J1209" s="169" t="s">
        <v>10</v>
      </c>
      <c r="K1209" s="84" t="s">
        <v>767</v>
      </c>
    </row>
    <row r="1210" spans="1:11" ht="25.5" customHeight="1">
      <c r="A1210" s="440"/>
      <c r="B1210" s="450"/>
      <c r="C1210" s="450"/>
      <c r="D1210" s="453"/>
      <c r="E1210" s="453"/>
      <c r="F1210" s="457"/>
      <c r="G1210" s="441"/>
      <c r="H1210" s="171" t="s">
        <v>11</v>
      </c>
      <c r="I1210" s="226">
        <v>45279</v>
      </c>
      <c r="J1210" s="442" t="s">
        <v>12</v>
      </c>
      <c r="K1210" s="444" t="s">
        <v>1283</v>
      </c>
    </row>
    <row r="1211" spans="1:11">
      <c r="A1211" s="440"/>
      <c r="B1211" s="450"/>
      <c r="C1211" s="450"/>
      <c r="D1211" s="453"/>
      <c r="E1211" s="453"/>
      <c r="F1211" s="169" t="s">
        <v>8</v>
      </c>
      <c r="G1211" s="69">
        <v>98549421</v>
      </c>
      <c r="H1211" s="169" t="s">
        <v>13</v>
      </c>
      <c r="I1211" s="78">
        <v>45279</v>
      </c>
      <c r="J1211" s="443"/>
      <c r="K1211" s="445"/>
    </row>
    <row r="1212" spans="1:11">
      <c r="A1212" s="441"/>
      <c r="B1212" s="451"/>
      <c r="C1212" s="451"/>
      <c r="D1212" s="454"/>
      <c r="E1212" s="454"/>
      <c r="F1212" s="169"/>
      <c r="G1212" s="69"/>
      <c r="H1212" s="169" t="s">
        <v>15</v>
      </c>
      <c r="I1212" s="168" t="s">
        <v>25</v>
      </c>
      <c r="J1212" s="169" t="s">
        <v>14</v>
      </c>
      <c r="K1212" s="78">
        <v>45279</v>
      </c>
    </row>
    <row r="1213" spans="1:11" ht="15" customHeight="1">
      <c r="A1213" s="383" t="s">
        <v>20</v>
      </c>
      <c r="B1213" s="386">
        <v>55890.54</v>
      </c>
      <c r="C1213" s="386">
        <v>55890.54</v>
      </c>
      <c r="D1213" s="389">
        <v>1</v>
      </c>
      <c r="E1213" s="389">
        <v>121</v>
      </c>
      <c r="F1213" s="392" t="s">
        <v>5</v>
      </c>
      <c r="G1213" s="383" t="s">
        <v>1270</v>
      </c>
      <c r="H1213" s="162" t="s">
        <v>6</v>
      </c>
      <c r="I1213" s="200">
        <v>21784175</v>
      </c>
      <c r="J1213" s="162" t="s">
        <v>7</v>
      </c>
      <c r="K1213" s="163" t="s">
        <v>1284</v>
      </c>
    </row>
    <row r="1214" spans="1:11">
      <c r="A1214" s="384"/>
      <c r="B1214" s="387"/>
      <c r="C1214" s="387"/>
      <c r="D1214" s="390"/>
      <c r="E1214" s="390"/>
      <c r="F1214" s="393"/>
      <c r="G1214" s="384"/>
      <c r="H1214" s="162" t="s">
        <v>9</v>
      </c>
      <c r="I1214" s="201">
        <v>45275</v>
      </c>
      <c r="J1214" s="162" t="s">
        <v>10</v>
      </c>
      <c r="K1214" s="86" t="s">
        <v>767</v>
      </c>
    </row>
    <row r="1215" spans="1:11" ht="25.5" customHeight="1">
      <c r="A1215" s="384"/>
      <c r="B1215" s="387"/>
      <c r="C1215" s="387"/>
      <c r="D1215" s="390"/>
      <c r="E1215" s="390"/>
      <c r="F1215" s="394"/>
      <c r="G1215" s="385"/>
      <c r="H1215" s="165" t="s">
        <v>11</v>
      </c>
      <c r="I1215" s="202">
        <v>45279</v>
      </c>
      <c r="J1215" s="395" t="s">
        <v>12</v>
      </c>
      <c r="K1215" s="458" t="s">
        <v>1285</v>
      </c>
    </row>
    <row r="1216" spans="1:11">
      <c r="A1216" s="384"/>
      <c r="B1216" s="387"/>
      <c r="C1216" s="387"/>
      <c r="D1216" s="390"/>
      <c r="E1216" s="390"/>
      <c r="F1216" s="162" t="s">
        <v>8</v>
      </c>
      <c r="G1216" s="62">
        <v>35483261</v>
      </c>
      <c r="H1216" s="162" t="s">
        <v>13</v>
      </c>
      <c r="I1216" s="67">
        <v>45286</v>
      </c>
      <c r="J1216" s="397"/>
      <c r="K1216" s="459"/>
    </row>
    <row r="1217" spans="1:11">
      <c r="A1217" s="385"/>
      <c r="B1217" s="388"/>
      <c r="C1217" s="388"/>
      <c r="D1217" s="391"/>
      <c r="E1217" s="391"/>
      <c r="F1217" s="162"/>
      <c r="G1217" s="62"/>
      <c r="H1217" s="162" t="s">
        <v>15</v>
      </c>
      <c r="I1217" s="161" t="s">
        <v>25</v>
      </c>
      <c r="J1217" s="162" t="s">
        <v>14</v>
      </c>
      <c r="K1217" s="67">
        <v>45286</v>
      </c>
    </row>
    <row r="1218" spans="1:11" ht="15" customHeight="1">
      <c r="A1218" s="460" t="s">
        <v>20</v>
      </c>
      <c r="B1218" s="461">
        <v>89000</v>
      </c>
      <c r="C1218" s="461">
        <v>89000</v>
      </c>
      <c r="D1218" s="462">
        <v>1</v>
      </c>
      <c r="E1218" s="462">
        <v>121</v>
      </c>
      <c r="F1218" s="463" t="s">
        <v>5</v>
      </c>
      <c r="G1218" s="460" t="s">
        <v>812</v>
      </c>
      <c r="H1218" s="169" t="s">
        <v>6</v>
      </c>
      <c r="I1218" s="223">
        <v>21788758</v>
      </c>
      <c r="J1218" s="169" t="s">
        <v>7</v>
      </c>
      <c r="K1218" s="170" t="s">
        <v>1286</v>
      </c>
    </row>
    <row r="1219" spans="1:11">
      <c r="A1219" s="440"/>
      <c r="B1219" s="450"/>
      <c r="C1219" s="450"/>
      <c r="D1219" s="453"/>
      <c r="E1219" s="453"/>
      <c r="F1219" s="456"/>
      <c r="G1219" s="440"/>
      <c r="H1219" s="169" t="s">
        <v>9</v>
      </c>
      <c r="I1219" s="224">
        <v>45278</v>
      </c>
      <c r="J1219" s="169" t="s">
        <v>10</v>
      </c>
      <c r="K1219" s="84" t="s">
        <v>767</v>
      </c>
    </row>
    <row r="1220" spans="1:11" ht="25.5" customHeight="1">
      <c r="A1220" s="440"/>
      <c r="B1220" s="450"/>
      <c r="C1220" s="450"/>
      <c r="D1220" s="453"/>
      <c r="E1220" s="453"/>
      <c r="F1220" s="457"/>
      <c r="G1220" s="441"/>
      <c r="H1220" s="171" t="s">
        <v>11</v>
      </c>
      <c r="I1220" s="226">
        <v>45280</v>
      </c>
      <c r="J1220" s="442" t="s">
        <v>12</v>
      </c>
      <c r="K1220" s="444" t="s">
        <v>1287</v>
      </c>
    </row>
    <row r="1221" spans="1:11">
      <c r="A1221" s="440"/>
      <c r="B1221" s="450"/>
      <c r="C1221" s="450"/>
      <c r="D1221" s="453"/>
      <c r="E1221" s="453"/>
      <c r="F1221" s="169" t="s">
        <v>8</v>
      </c>
      <c r="G1221" s="69">
        <v>64854558</v>
      </c>
      <c r="H1221" s="169" t="s">
        <v>13</v>
      </c>
      <c r="I1221" s="78">
        <v>45282</v>
      </c>
      <c r="J1221" s="443"/>
      <c r="K1221" s="445"/>
    </row>
    <row r="1222" spans="1:11">
      <c r="A1222" s="441"/>
      <c r="B1222" s="451"/>
      <c r="C1222" s="451"/>
      <c r="D1222" s="454"/>
      <c r="E1222" s="454"/>
      <c r="F1222" s="169"/>
      <c r="G1222" s="69"/>
      <c r="H1222" s="169" t="s">
        <v>15</v>
      </c>
      <c r="I1222" s="168" t="s">
        <v>25</v>
      </c>
      <c r="J1222" s="169" t="s">
        <v>14</v>
      </c>
      <c r="K1222" s="78">
        <v>45282</v>
      </c>
    </row>
    <row r="1223" spans="1:11" ht="15" customHeight="1">
      <c r="A1223" s="383" t="s">
        <v>20</v>
      </c>
      <c r="B1223" s="386">
        <v>56493</v>
      </c>
      <c r="C1223" s="386">
        <v>56493</v>
      </c>
      <c r="D1223" s="389">
        <v>1</v>
      </c>
      <c r="E1223" s="389">
        <v>142</v>
      </c>
      <c r="F1223" s="392" t="s">
        <v>5</v>
      </c>
      <c r="G1223" s="383" t="s">
        <v>534</v>
      </c>
      <c r="H1223" s="162" t="s">
        <v>6</v>
      </c>
      <c r="I1223" s="200">
        <v>21821887</v>
      </c>
      <c r="J1223" s="162" t="s">
        <v>7</v>
      </c>
      <c r="K1223" s="163" t="s">
        <v>1288</v>
      </c>
    </row>
    <row r="1224" spans="1:11">
      <c r="A1224" s="384"/>
      <c r="B1224" s="387"/>
      <c r="C1224" s="387"/>
      <c r="D1224" s="390"/>
      <c r="E1224" s="390"/>
      <c r="F1224" s="393"/>
      <c r="G1224" s="384"/>
      <c r="H1224" s="162" t="s">
        <v>9</v>
      </c>
      <c r="I1224" s="201">
        <v>45282</v>
      </c>
      <c r="J1224" s="162" t="s">
        <v>10</v>
      </c>
      <c r="K1224" s="86" t="s">
        <v>767</v>
      </c>
    </row>
    <row r="1225" spans="1:11" ht="15" customHeight="1">
      <c r="A1225" s="384"/>
      <c r="B1225" s="387"/>
      <c r="C1225" s="387"/>
      <c r="D1225" s="390"/>
      <c r="E1225" s="390"/>
      <c r="F1225" s="394"/>
      <c r="G1225" s="385"/>
      <c r="H1225" s="165" t="s">
        <v>11</v>
      </c>
      <c r="I1225" s="202">
        <v>45287</v>
      </c>
      <c r="J1225" s="395" t="s">
        <v>12</v>
      </c>
      <c r="K1225" s="458" t="s">
        <v>1289</v>
      </c>
    </row>
    <row r="1226" spans="1:11">
      <c r="A1226" s="384"/>
      <c r="B1226" s="387"/>
      <c r="C1226" s="387"/>
      <c r="D1226" s="390"/>
      <c r="E1226" s="390"/>
      <c r="F1226" s="162" t="s">
        <v>8</v>
      </c>
      <c r="G1226" s="62">
        <v>5750814</v>
      </c>
      <c r="H1226" s="162" t="s">
        <v>13</v>
      </c>
      <c r="I1226" s="67">
        <v>45288</v>
      </c>
      <c r="J1226" s="397"/>
      <c r="K1226" s="459"/>
    </row>
    <row r="1227" spans="1:11">
      <c r="A1227" s="385"/>
      <c r="B1227" s="388"/>
      <c r="C1227" s="388"/>
      <c r="D1227" s="391"/>
      <c r="E1227" s="391"/>
      <c r="F1227" s="162"/>
      <c r="G1227" s="62"/>
      <c r="H1227" s="162" t="s">
        <v>15</v>
      </c>
      <c r="I1227" s="161" t="s">
        <v>25</v>
      </c>
      <c r="J1227" s="162" t="s">
        <v>14</v>
      </c>
      <c r="K1227" s="67">
        <v>45289</v>
      </c>
    </row>
    <row r="1228" spans="1:11" ht="15" customHeight="1">
      <c r="A1228" s="460" t="s">
        <v>20</v>
      </c>
      <c r="B1228" s="461">
        <v>51849.599999999999</v>
      </c>
      <c r="C1228" s="461">
        <v>51849.599999999999</v>
      </c>
      <c r="D1228" s="462">
        <v>1</v>
      </c>
      <c r="E1228" s="462">
        <v>121</v>
      </c>
      <c r="F1228" s="463" t="s">
        <v>5</v>
      </c>
      <c r="G1228" s="460" t="s">
        <v>1097</v>
      </c>
      <c r="H1228" s="169" t="s">
        <v>6</v>
      </c>
      <c r="I1228" s="223">
        <v>21115915</v>
      </c>
      <c r="J1228" s="169" t="s">
        <v>7</v>
      </c>
      <c r="K1228" s="170" t="s">
        <v>1290</v>
      </c>
    </row>
    <row r="1229" spans="1:11">
      <c r="A1229" s="440"/>
      <c r="B1229" s="450"/>
      <c r="C1229" s="450"/>
      <c r="D1229" s="453"/>
      <c r="E1229" s="453"/>
      <c r="F1229" s="456"/>
      <c r="G1229" s="440"/>
      <c r="H1229" s="169" t="s">
        <v>9</v>
      </c>
      <c r="I1229" s="224">
        <v>45182</v>
      </c>
      <c r="J1229" s="169" t="s">
        <v>10</v>
      </c>
      <c r="K1229" s="84" t="s">
        <v>1291</v>
      </c>
    </row>
    <row r="1230" spans="1:11" ht="25.5" customHeight="1">
      <c r="A1230" s="440"/>
      <c r="B1230" s="450"/>
      <c r="C1230" s="450"/>
      <c r="D1230" s="453"/>
      <c r="E1230" s="453"/>
      <c r="F1230" s="457"/>
      <c r="G1230" s="441"/>
      <c r="H1230" s="171" t="s">
        <v>11</v>
      </c>
      <c r="I1230" s="226">
        <v>45187</v>
      </c>
      <c r="J1230" s="442" t="s">
        <v>12</v>
      </c>
      <c r="K1230" s="444" t="s">
        <v>1292</v>
      </c>
    </row>
    <row r="1231" spans="1:11">
      <c r="A1231" s="440"/>
      <c r="B1231" s="450"/>
      <c r="C1231" s="450"/>
      <c r="D1231" s="453"/>
      <c r="E1231" s="453"/>
      <c r="F1231" s="169" t="s">
        <v>8</v>
      </c>
      <c r="G1231" s="69">
        <v>3453464</v>
      </c>
      <c r="H1231" s="169" t="s">
        <v>13</v>
      </c>
      <c r="I1231" s="78">
        <v>45191</v>
      </c>
      <c r="J1231" s="443"/>
      <c r="K1231" s="445"/>
    </row>
    <row r="1232" spans="1:11">
      <c r="A1232" s="441"/>
      <c r="B1232" s="451"/>
      <c r="C1232" s="451"/>
      <c r="D1232" s="454"/>
      <c r="E1232" s="454"/>
      <c r="F1232" s="169"/>
      <c r="G1232" s="69"/>
      <c r="H1232" s="169" t="s">
        <v>15</v>
      </c>
      <c r="I1232" s="168" t="s">
        <v>25</v>
      </c>
      <c r="J1232" s="169" t="s">
        <v>14</v>
      </c>
      <c r="K1232" s="78">
        <v>45286</v>
      </c>
    </row>
    <row r="1233" spans="1:11" ht="15" customHeight="1">
      <c r="A1233" s="383" t="s">
        <v>20</v>
      </c>
      <c r="B1233" s="386">
        <v>57914.239999999998</v>
      </c>
      <c r="C1233" s="386">
        <v>57914.239999999998</v>
      </c>
      <c r="D1233" s="389">
        <v>1</v>
      </c>
      <c r="E1233" s="389">
        <v>121</v>
      </c>
      <c r="F1233" s="392" t="s">
        <v>5</v>
      </c>
      <c r="G1233" s="383" t="s">
        <v>1293</v>
      </c>
      <c r="H1233" s="162" t="s">
        <v>6</v>
      </c>
      <c r="I1233" s="200">
        <v>21126313</v>
      </c>
      <c r="J1233" s="162" t="s">
        <v>7</v>
      </c>
      <c r="K1233" s="163" t="s">
        <v>1294</v>
      </c>
    </row>
    <row r="1234" spans="1:11">
      <c r="A1234" s="384"/>
      <c r="B1234" s="387"/>
      <c r="C1234" s="387"/>
      <c r="D1234" s="390"/>
      <c r="E1234" s="390"/>
      <c r="F1234" s="393"/>
      <c r="G1234" s="384"/>
      <c r="H1234" s="162" t="s">
        <v>9</v>
      </c>
      <c r="I1234" s="201">
        <v>45183</v>
      </c>
      <c r="J1234" s="162" t="s">
        <v>10</v>
      </c>
      <c r="K1234" s="86" t="s">
        <v>1295</v>
      </c>
    </row>
    <row r="1235" spans="1:11" ht="25.5" customHeight="1">
      <c r="A1235" s="384"/>
      <c r="B1235" s="387"/>
      <c r="C1235" s="387"/>
      <c r="D1235" s="390"/>
      <c r="E1235" s="390"/>
      <c r="F1235" s="394"/>
      <c r="G1235" s="385"/>
      <c r="H1235" s="165" t="s">
        <v>11</v>
      </c>
      <c r="I1235" s="202">
        <v>45188</v>
      </c>
      <c r="J1235" s="395" t="s">
        <v>12</v>
      </c>
      <c r="K1235" s="458" t="s">
        <v>1296</v>
      </c>
    </row>
    <row r="1236" spans="1:11">
      <c r="A1236" s="384"/>
      <c r="B1236" s="387"/>
      <c r="C1236" s="387"/>
      <c r="D1236" s="390"/>
      <c r="E1236" s="390"/>
      <c r="F1236" s="162" t="s">
        <v>8</v>
      </c>
      <c r="G1236" s="62">
        <v>103836764</v>
      </c>
      <c r="H1236" s="162" t="s">
        <v>13</v>
      </c>
      <c r="I1236" s="67">
        <v>45189</v>
      </c>
      <c r="J1236" s="397"/>
      <c r="K1236" s="459"/>
    </row>
    <row r="1237" spans="1:11">
      <c r="A1237" s="385"/>
      <c r="B1237" s="388"/>
      <c r="C1237" s="388"/>
      <c r="D1237" s="391"/>
      <c r="E1237" s="391"/>
      <c r="F1237" s="162"/>
      <c r="G1237" s="62"/>
      <c r="H1237" s="162" t="s">
        <v>15</v>
      </c>
      <c r="I1237" s="161" t="s">
        <v>25</v>
      </c>
      <c r="J1237" s="162" t="s">
        <v>14</v>
      </c>
      <c r="K1237" s="67">
        <v>45280</v>
      </c>
    </row>
  </sheetData>
  <mergeCells count="2205">
    <mergeCell ref="J1235:J1236"/>
    <mergeCell ref="K1235:K1236"/>
    <mergeCell ref="G1228:G1230"/>
    <mergeCell ref="J1230:J1231"/>
    <mergeCell ref="K1230:K1231"/>
    <mergeCell ref="A1233:A1237"/>
    <mergeCell ref="B1233:B1237"/>
    <mergeCell ref="C1233:C1237"/>
    <mergeCell ref="D1233:D1237"/>
    <mergeCell ref="E1233:E1237"/>
    <mergeCell ref="F1233:F1235"/>
    <mergeCell ref="G1233:G1235"/>
    <mergeCell ref="A1228:A1232"/>
    <mergeCell ref="B1228:B1232"/>
    <mergeCell ref="C1228:C1232"/>
    <mergeCell ref="D1228:D1232"/>
    <mergeCell ref="E1228:E1232"/>
    <mergeCell ref="F1228:F1230"/>
    <mergeCell ref="K1220:K1221"/>
    <mergeCell ref="A1223:A1227"/>
    <mergeCell ref="B1223:B1227"/>
    <mergeCell ref="C1223:C1227"/>
    <mergeCell ref="D1223:D1227"/>
    <mergeCell ref="E1223:E1227"/>
    <mergeCell ref="F1223:F1225"/>
    <mergeCell ref="G1223:G1225"/>
    <mergeCell ref="J1225:J1226"/>
    <mergeCell ref="K1225:K1226"/>
    <mergeCell ref="J1215:J1216"/>
    <mergeCell ref="K1215:K1216"/>
    <mergeCell ref="A1218:A1222"/>
    <mergeCell ref="B1218:B1222"/>
    <mergeCell ref="C1218:C1222"/>
    <mergeCell ref="D1218:D1222"/>
    <mergeCell ref="E1218:E1222"/>
    <mergeCell ref="F1218:F1220"/>
    <mergeCell ref="G1218:G1220"/>
    <mergeCell ref="J1220:J1221"/>
    <mergeCell ref="G1208:G1210"/>
    <mergeCell ref="J1210:J1211"/>
    <mergeCell ref="K1210:K1211"/>
    <mergeCell ref="A1213:A1217"/>
    <mergeCell ref="B1213:B1217"/>
    <mergeCell ref="C1213:C1217"/>
    <mergeCell ref="D1213:D1217"/>
    <mergeCell ref="E1213:E1217"/>
    <mergeCell ref="F1213:F1215"/>
    <mergeCell ref="G1213:G1215"/>
    <mergeCell ref="A1208:A1212"/>
    <mergeCell ref="B1208:B1212"/>
    <mergeCell ref="C1208:C1212"/>
    <mergeCell ref="D1208:D1212"/>
    <mergeCell ref="E1208:E1212"/>
    <mergeCell ref="F1208:F1210"/>
    <mergeCell ref="K1200:K1201"/>
    <mergeCell ref="A1203:A1207"/>
    <mergeCell ref="B1203:B1207"/>
    <mergeCell ref="C1203:C1207"/>
    <mergeCell ref="D1203:D1207"/>
    <mergeCell ref="E1203:E1207"/>
    <mergeCell ref="F1203:F1205"/>
    <mergeCell ref="G1203:G1205"/>
    <mergeCell ref="J1205:J1206"/>
    <mergeCell ref="K1205:K1206"/>
    <mergeCell ref="J1195:J1196"/>
    <mergeCell ref="K1195:K1196"/>
    <mergeCell ref="A1198:A1202"/>
    <mergeCell ref="B1198:B1202"/>
    <mergeCell ref="C1198:C1202"/>
    <mergeCell ref="D1198:D1202"/>
    <mergeCell ref="E1198:E1202"/>
    <mergeCell ref="F1198:F1200"/>
    <mergeCell ref="G1198:G1200"/>
    <mergeCell ref="J1200:J1201"/>
    <mergeCell ref="G1188:G1190"/>
    <mergeCell ref="J1190:J1191"/>
    <mergeCell ref="K1190:K1191"/>
    <mergeCell ref="A1193:A1197"/>
    <mergeCell ref="B1193:B1197"/>
    <mergeCell ref="C1193:C1197"/>
    <mergeCell ref="D1193:D1197"/>
    <mergeCell ref="E1193:E1197"/>
    <mergeCell ref="F1193:F1195"/>
    <mergeCell ref="G1193:G1195"/>
    <mergeCell ref="A1188:A1192"/>
    <mergeCell ref="B1188:B1192"/>
    <mergeCell ref="C1188:C1192"/>
    <mergeCell ref="D1188:D1192"/>
    <mergeCell ref="E1188:E1192"/>
    <mergeCell ref="F1188:F1190"/>
    <mergeCell ref="K1180:K1181"/>
    <mergeCell ref="A1183:A1187"/>
    <mergeCell ref="B1183:B1187"/>
    <mergeCell ref="C1183:C1187"/>
    <mergeCell ref="D1183:D1187"/>
    <mergeCell ref="E1183:E1187"/>
    <mergeCell ref="F1183:F1185"/>
    <mergeCell ref="G1183:G1185"/>
    <mergeCell ref="J1185:J1186"/>
    <mergeCell ref="K1185:K1186"/>
    <mergeCell ref="J1175:J1176"/>
    <mergeCell ref="K1175:K1176"/>
    <mergeCell ref="A1178:A1182"/>
    <mergeCell ref="B1178:B1182"/>
    <mergeCell ref="C1178:C1182"/>
    <mergeCell ref="D1178:D1182"/>
    <mergeCell ref="E1178:E1182"/>
    <mergeCell ref="F1178:F1180"/>
    <mergeCell ref="G1178:G1180"/>
    <mergeCell ref="J1180:J1181"/>
    <mergeCell ref="G1168:G1170"/>
    <mergeCell ref="J1170:J1171"/>
    <mergeCell ref="K1170:K1171"/>
    <mergeCell ref="A1173:A1177"/>
    <mergeCell ref="B1173:B1177"/>
    <mergeCell ref="C1173:C1177"/>
    <mergeCell ref="D1173:D1177"/>
    <mergeCell ref="E1173:E1177"/>
    <mergeCell ref="F1173:F1175"/>
    <mergeCell ref="G1173:G1175"/>
    <mergeCell ref="A1168:A1172"/>
    <mergeCell ref="B1168:B1172"/>
    <mergeCell ref="C1168:C1172"/>
    <mergeCell ref="D1168:D1172"/>
    <mergeCell ref="E1168:E1172"/>
    <mergeCell ref="F1168:F1170"/>
    <mergeCell ref="K1160:K1161"/>
    <mergeCell ref="A1163:A1167"/>
    <mergeCell ref="B1163:B1167"/>
    <mergeCell ref="C1163:C1167"/>
    <mergeCell ref="D1163:D1167"/>
    <mergeCell ref="E1163:E1167"/>
    <mergeCell ref="F1163:F1165"/>
    <mergeCell ref="G1163:G1165"/>
    <mergeCell ref="J1165:J1166"/>
    <mergeCell ref="K1165:K1166"/>
    <mergeCell ref="J1155:J1156"/>
    <mergeCell ref="K1155:K1156"/>
    <mergeCell ref="A1158:A1162"/>
    <mergeCell ref="B1158:B1162"/>
    <mergeCell ref="C1158:C1162"/>
    <mergeCell ref="D1158:D1162"/>
    <mergeCell ref="E1158:E1162"/>
    <mergeCell ref="F1158:F1160"/>
    <mergeCell ref="G1158:G1160"/>
    <mergeCell ref="J1160:J1161"/>
    <mergeCell ref="G1148:G1150"/>
    <mergeCell ref="J1150:J1151"/>
    <mergeCell ref="K1150:K1151"/>
    <mergeCell ref="A1153:A1157"/>
    <mergeCell ref="B1153:B1157"/>
    <mergeCell ref="C1153:C1157"/>
    <mergeCell ref="D1153:D1157"/>
    <mergeCell ref="E1153:E1157"/>
    <mergeCell ref="F1153:F1155"/>
    <mergeCell ref="G1153:G1155"/>
    <mergeCell ref="A1148:A1152"/>
    <mergeCell ref="B1148:B1152"/>
    <mergeCell ref="C1148:C1152"/>
    <mergeCell ref="D1148:D1152"/>
    <mergeCell ref="E1148:E1152"/>
    <mergeCell ref="F1148:F1150"/>
    <mergeCell ref="K1140:K1141"/>
    <mergeCell ref="A1143:A1147"/>
    <mergeCell ref="B1143:B1147"/>
    <mergeCell ref="C1143:C1147"/>
    <mergeCell ref="D1143:D1147"/>
    <mergeCell ref="E1143:E1147"/>
    <mergeCell ref="F1143:F1145"/>
    <mergeCell ref="G1143:G1145"/>
    <mergeCell ref="J1145:J1146"/>
    <mergeCell ref="K1145:K1146"/>
    <mergeCell ref="J1135:J1136"/>
    <mergeCell ref="K1135:K1136"/>
    <mergeCell ref="A1138:A1142"/>
    <mergeCell ref="B1138:B1142"/>
    <mergeCell ref="C1138:C1142"/>
    <mergeCell ref="D1138:D1142"/>
    <mergeCell ref="E1138:E1142"/>
    <mergeCell ref="F1138:F1140"/>
    <mergeCell ref="G1138:G1140"/>
    <mergeCell ref="J1140:J1141"/>
    <mergeCell ref="G1128:G1130"/>
    <mergeCell ref="J1130:J1131"/>
    <mergeCell ref="K1130:K1131"/>
    <mergeCell ref="A1133:A1137"/>
    <mergeCell ref="B1133:B1137"/>
    <mergeCell ref="C1133:C1137"/>
    <mergeCell ref="D1133:D1137"/>
    <mergeCell ref="E1133:E1137"/>
    <mergeCell ref="F1133:F1135"/>
    <mergeCell ref="G1133:G1135"/>
    <mergeCell ref="G1122:G1124"/>
    <mergeCell ref="J1124:J1125"/>
    <mergeCell ref="K1124:K1125"/>
    <mergeCell ref="A1127:K1127"/>
    <mergeCell ref="A1128:A1132"/>
    <mergeCell ref="B1128:B1132"/>
    <mergeCell ref="C1128:C1132"/>
    <mergeCell ref="D1128:D1132"/>
    <mergeCell ref="E1128:E1132"/>
    <mergeCell ref="F1128:F1130"/>
    <mergeCell ref="A1122:A1126"/>
    <mergeCell ref="B1122:B1126"/>
    <mergeCell ref="C1122:C1126"/>
    <mergeCell ref="D1122:D1126"/>
    <mergeCell ref="E1122:E1126"/>
    <mergeCell ref="F1122:F1124"/>
    <mergeCell ref="K1114:K1115"/>
    <mergeCell ref="A1117:A1121"/>
    <mergeCell ref="B1117:B1121"/>
    <mergeCell ref="C1117:C1121"/>
    <mergeCell ref="D1117:D1121"/>
    <mergeCell ref="E1117:E1121"/>
    <mergeCell ref="F1117:F1119"/>
    <mergeCell ref="G1117:G1119"/>
    <mergeCell ref="J1119:J1120"/>
    <mergeCell ref="K1119:K1120"/>
    <mergeCell ref="J1109:J1110"/>
    <mergeCell ref="K1109:K1110"/>
    <mergeCell ref="A1112:A1116"/>
    <mergeCell ref="B1112:B1116"/>
    <mergeCell ref="C1112:C1116"/>
    <mergeCell ref="D1112:D1116"/>
    <mergeCell ref="E1112:E1116"/>
    <mergeCell ref="F1112:F1114"/>
    <mergeCell ref="G1112:G1114"/>
    <mergeCell ref="J1114:J1115"/>
    <mergeCell ref="G1102:G1104"/>
    <mergeCell ref="J1104:J1105"/>
    <mergeCell ref="K1104:K1105"/>
    <mergeCell ref="A1107:A1111"/>
    <mergeCell ref="B1107:B1111"/>
    <mergeCell ref="C1107:C1111"/>
    <mergeCell ref="D1107:D1111"/>
    <mergeCell ref="E1107:E1111"/>
    <mergeCell ref="F1107:F1109"/>
    <mergeCell ref="G1107:G1109"/>
    <mergeCell ref="A1102:A1106"/>
    <mergeCell ref="B1102:B1106"/>
    <mergeCell ref="C1102:C1106"/>
    <mergeCell ref="D1102:D1106"/>
    <mergeCell ref="E1102:E1106"/>
    <mergeCell ref="F1102:F1104"/>
    <mergeCell ref="K1094:K1095"/>
    <mergeCell ref="A1097:A1101"/>
    <mergeCell ref="B1097:B1101"/>
    <mergeCell ref="C1097:C1101"/>
    <mergeCell ref="D1097:D1101"/>
    <mergeCell ref="E1097:E1101"/>
    <mergeCell ref="F1097:F1099"/>
    <mergeCell ref="G1097:G1099"/>
    <mergeCell ref="J1099:J1100"/>
    <mergeCell ref="K1099:K1100"/>
    <mergeCell ref="J1089:J1090"/>
    <mergeCell ref="K1089:K1090"/>
    <mergeCell ref="A1092:A1096"/>
    <mergeCell ref="B1092:B1096"/>
    <mergeCell ref="C1092:C1096"/>
    <mergeCell ref="D1092:D1096"/>
    <mergeCell ref="E1092:E1096"/>
    <mergeCell ref="F1092:F1094"/>
    <mergeCell ref="G1092:G1094"/>
    <mergeCell ref="J1094:J1095"/>
    <mergeCell ref="G1082:G1084"/>
    <mergeCell ref="J1084:J1085"/>
    <mergeCell ref="K1084:K1085"/>
    <mergeCell ref="A1087:A1091"/>
    <mergeCell ref="B1087:B1091"/>
    <mergeCell ref="C1087:C1091"/>
    <mergeCell ref="D1087:D1091"/>
    <mergeCell ref="E1087:E1091"/>
    <mergeCell ref="F1087:F1089"/>
    <mergeCell ref="G1087:G1089"/>
    <mergeCell ref="A1082:A1086"/>
    <mergeCell ref="B1082:B1086"/>
    <mergeCell ref="C1082:C1086"/>
    <mergeCell ref="D1082:D1086"/>
    <mergeCell ref="E1082:E1086"/>
    <mergeCell ref="F1082:F1084"/>
    <mergeCell ref="K1074:K1075"/>
    <mergeCell ref="A1077:A1081"/>
    <mergeCell ref="B1077:B1081"/>
    <mergeCell ref="C1077:C1081"/>
    <mergeCell ref="D1077:D1081"/>
    <mergeCell ref="E1077:E1081"/>
    <mergeCell ref="F1077:F1079"/>
    <mergeCell ref="G1077:G1079"/>
    <mergeCell ref="J1079:J1080"/>
    <mergeCell ref="K1079:K1080"/>
    <mergeCell ref="J1069:J1070"/>
    <mergeCell ref="K1069:K1070"/>
    <mergeCell ref="A1072:A1076"/>
    <mergeCell ref="B1072:B1076"/>
    <mergeCell ref="C1072:C1076"/>
    <mergeCell ref="D1072:D1076"/>
    <mergeCell ref="E1072:E1076"/>
    <mergeCell ref="F1072:F1074"/>
    <mergeCell ref="G1072:G1074"/>
    <mergeCell ref="J1074:J1075"/>
    <mergeCell ref="G1062:G1064"/>
    <mergeCell ref="J1064:J1065"/>
    <mergeCell ref="K1064:K1065"/>
    <mergeCell ref="A1067:A1071"/>
    <mergeCell ref="B1067:B1071"/>
    <mergeCell ref="C1067:C1071"/>
    <mergeCell ref="D1067:D1071"/>
    <mergeCell ref="E1067:E1071"/>
    <mergeCell ref="F1067:F1069"/>
    <mergeCell ref="G1067:G1069"/>
    <mergeCell ref="A1062:A1066"/>
    <mergeCell ref="B1062:B1066"/>
    <mergeCell ref="C1062:C1066"/>
    <mergeCell ref="D1062:D1066"/>
    <mergeCell ref="E1062:E1066"/>
    <mergeCell ref="F1062:F1064"/>
    <mergeCell ref="K1054:K1055"/>
    <mergeCell ref="A1057:A1061"/>
    <mergeCell ref="B1057:B1061"/>
    <mergeCell ref="C1057:C1061"/>
    <mergeCell ref="D1057:D1061"/>
    <mergeCell ref="E1057:E1061"/>
    <mergeCell ref="F1057:F1059"/>
    <mergeCell ref="G1057:G1059"/>
    <mergeCell ref="J1059:J1060"/>
    <mergeCell ref="K1059:K1060"/>
    <mergeCell ref="J1049:J1050"/>
    <mergeCell ref="K1049:K1050"/>
    <mergeCell ref="A1052:A1056"/>
    <mergeCell ref="B1052:B1056"/>
    <mergeCell ref="C1052:C1056"/>
    <mergeCell ref="D1052:D1056"/>
    <mergeCell ref="E1052:E1056"/>
    <mergeCell ref="F1052:F1054"/>
    <mergeCell ref="G1052:G1054"/>
    <mergeCell ref="J1054:J1055"/>
    <mergeCell ref="G1042:G1044"/>
    <mergeCell ref="J1044:J1045"/>
    <mergeCell ref="K1044:K1045"/>
    <mergeCell ref="A1047:A1051"/>
    <mergeCell ref="B1047:B1051"/>
    <mergeCell ref="C1047:C1051"/>
    <mergeCell ref="D1047:D1051"/>
    <mergeCell ref="E1047:E1051"/>
    <mergeCell ref="F1047:F1049"/>
    <mergeCell ref="G1047:G1049"/>
    <mergeCell ref="A1042:A1046"/>
    <mergeCell ref="B1042:B1046"/>
    <mergeCell ref="C1042:C1046"/>
    <mergeCell ref="D1042:D1046"/>
    <mergeCell ref="E1042:E1046"/>
    <mergeCell ref="F1042:F1044"/>
    <mergeCell ref="K1034:K1035"/>
    <mergeCell ref="A1037:A1041"/>
    <mergeCell ref="B1037:B1041"/>
    <mergeCell ref="C1037:C1041"/>
    <mergeCell ref="D1037:D1041"/>
    <mergeCell ref="E1037:E1041"/>
    <mergeCell ref="F1037:F1039"/>
    <mergeCell ref="G1037:G1039"/>
    <mergeCell ref="J1039:J1040"/>
    <mergeCell ref="K1039:K1040"/>
    <mergeCell ref="J1029:J1030"/>
    <mergeCell ref="K1029:K1030"/>
    <mergeCell ref="A1032:A1036"/>
    <mergeCell ref="B1032:B1036"/>
    <mergeCell ref="C1032:C1036"/>
    <mergeCell ref="D1032:D1036"/>
    <mergeCell ref="E1032:E1036"/>
    <mergeCell ref="F1032:F1034"/>
    <mergeCell ref="G1032:G1034"/>
    <mergeCell ref="J1034:J1035"/>
    <mergeCell ref="G1022:G1024"/>
    <mergeCell ref="J1024:J1025"/>
    <mergeCell ref="K1024:K1025"/>
    <mergeCell ref="A1027:A1031"/>
    <mergeCell ref="B1027:B1031"/>
    <mergeCell ref="C1027:C1031"/>
    <mergeCell ref="D1027:D1031"/>
    <mergeCell ref="E1027:E1031"/>
    <mergeCell ref="F1027:F1029"/>
    <mergeCell ref="G1027:G1029"/>
    <mergeCell ref="A1022:A1026"/>
    <mergeCell ref="B1022:B1026"/>
    <mergeCell ref="C1022:C1026"/>
    <mergeCell ref="D1022:D1026"/>
    <mergeCell ref="E1022:E1026"/>
    <mergeCell ref="F1022:F1024"/>
    <mergeCell ref="K1014:K1015"/>
    <mergeCell ref="A1017:A1021"/>
    <mergeCell ref="B1017:B1021"/>
    <mergeCell ref="C1017:C1021"/>
    <mergeCell ref="D1017:D1021"/>
    <mergeCell ref="E1017:E1021"/>
    <mergeCell ref="F1017:F1019"/>
    <mergeCell ref="G1017:G1019"/>
    <mergeCell ref="J1019:J1020"/>
    <mergeCell ref="K1019:K1020"/>
    <mergeCell ref="J1009:J1010"/>
    <mergeCell ref="K1009:K1010"/>
    <mergeCell ref="A1012:A1016"/>
    <mergeCell ref="B1012:B1016"/>
    <mergeCell ref="C1012:C1016"/>
    <mergeCell ref="D1012:D1016"/>
    <mergeCell ref="E1012:E1016"/>
    <mergeCell ref="F1012:F1014"/>
    <mergeCell ref="G1012:G1014"/>
    <mergeCell ref="J1014:J1015"/>
    <mergeCell ref="G1002:G1004"/>
    <mergeCell ref="J1004:J1005"/>
    <mergeCell ref="K1004:K1005"/>
    <mergeCell ref="A1007:A1011"/>
    <mergeCell ref="B1007:B1011"/>
    <mergeCell ref="C1007:C1011"/>
    <mergeCell ref="D1007:D1011"/>
    <mergeCell ref="E1007:E1011"/>
    <mergeCell ref="F1007:F1009"/>
    <mergeCell ref="G1007:G1009"/>
    <mergeCell ref="A1002:A1006"/>
    <mergeCell ref="B1002:B1006"/>
    <mergeCell ref="C1002:C1006"/>
    <mergeCell ref="D1002:D1006"/>
    <mergeCell ref="E1002:E1006"/>
    <mergeCell ref="F1002:F1004"/>
    <mergeCell ref="K994:K995"/>
    <mergeCell ref="A997:A1001"/>
    <mergeCell ref="B997:B1001"/>
    <mergeCell ref="C997:C1001"/>
    <mergeCell ref="D997:D1001"/>
    <mergeCell ref="E997:E1001"/>
    <mergeCell ref="F997:F999"/>
    <mergeCell ref="G997:G999"/>
    <mergeCell ref="J999:J1000"/>
    <mergeCell ref="K999:K1000"/>
    <mergeCell ref="J989:J990"/>
    <mergeCell ref="K989:K990"/>
    <mergeCell ref="A992:A996"/>
    <mergeCell ref="B992:B996"/>
    <mergeCell ref="C992:C996"/>
    <mergeCell ref="D992:D996"/>
    <mergeCell ref="E992:E996"/>
    <mergeCell ref="F992:F994"/>
    <mergeCell ref="G992:G994"/>
    <mergeCell ref="J994:J995"/>
    <mergeCell ref="G982:G984"/>
    <mergeCell ref="J984:J985"/>
    <mergeCell ref="K984:K985"/>
    <mergeCell ref="A987:A991"/>
    <mergeCell ref="B987:B991"/>
    <mergeCell ref="C987:C991"/>
    <mergeCell ref="D987:D991"/>
    <mergeCell ref="E987:E991"/>
    <mergeCell ref="F987:F989"/>
    <mergeCell ref="G987:G989"/>
    <mergeCell ref="A982:A986"/>
    <mergeCell ref="B982:B986"/>
    <mergeCell ref="C982:C986"/>
    <mergeCell ref="D982:D986"/>
    <mergeCell ref="E982:E986"/>
    <mergeCell ref="F982:F984"/>
    <mergeCell ref="K974:K975"/>
    <mergeCell ref="A977:A981"/>
    <mergeCell ref="B977:B981"/>
    <mergeCell ref="C977:C981"/>
    <mergeCell ref="D977:D981"/>
    <mergeCell ref="E977:E981"/>
    <mergeCell ref="F977:F979"/>
    <mergeCell ref="G977:G979"/>
    <mergeCell ref="J979:J980"/>
    <mergeCell ref="K979:K980"/>
    <mergeCell ref="J969:J970"/>
    <mergeCell ref="K969:K970"/>
    <mergeCell ref="A972:A976"/>
    <mergeCell ref="B972:B976"/>
    <mergeCell ref="C972:C976"/>
    <mergeCell ref="D972:D976"/>
    <mergeCell ref="E972:E976"/>
    <mergeCell ref="F972:F974"/>
    <mergeCell ref="G972:G974"/>
    <mergeCell ref="J974:J975"/>
    <mergeCell ref="G962:G964"/>
    <mergeCell ref="J964:J965"/>
    <mergeCell ref="K964:K965"/>
    <mergeCell ref="A967:A971"/>
    <mergeCell ref="B967:B971"/>
    <mergeCell ref="C967:C971"/>
    <mergeCell ref="D967:D971"/>
    <mergeCell ref="E967:E971"/>
    <mergeCell ref="F967:F969"/>
    <mergeCell ref="G967:G969"/>
    <mergeCell ref="A962:A966"/>
    <mergeCell ref="B962:B966"/>
    <mergeCell ref="C962:C966"/>
    <mergeCell ref="D962:D966"/>
    <mergeCell ref="E962:E966"/>
    <mergeCell ref="F962:F964"/>
    <mergeCell ref="K954:K955"/>
    <mergeCell ref="A957:A961"/>
    <mergeCell ref="B957:B961"/>
    <mergeCell ref="C957:C961"/>
    <mergeCell ref="D957:D961"/>
    <mergeCell ref="E957:E961"/>
    <mergeCell ref="F957:F959"/>
    <mergeCell ref="G957:G959"/>
    <mergeCell ref="J959:J960"/>
    <mergeCell ref="K959:K960"/>
    <mergeCell ref="J949:J950"/>
    <mergeCell ref="K949:K950"/>
    <mergeCell ref="A952:A956"/>
    <mergeCell ref="B952:B956"/>
    <mergeCell ref="C952:C956"/>
    <mergeCell ref="D952:D956"/>
    <mergeCell ref="E952:E956"/>
    <mergeCell ref="F952:F954"/>
    <mergeCell ref="G952:G954"/>
    <mergeCell ref="J954:J955"/>
    <mergeCell ref="G942:G944"/>
    <mergeCell ref="J944:J945"/>
    <mergeCell ref="K944:K945"/>
    <mergeCell ref="A947:A951"/>
    <mergeCell ref="B947:B951"/>
    <mergeCell ref="C947:C951"/>
    <mergeCell ref="D947:D951"/>
    <mergeCell ref="E947:E951"/>
    <mergeCell ref="F947:F949"/>
    <mergeCell ref="G947:G949"/>
    <mergeCell ref="A942:A946"/>
    <mergeCell ref="B942:B946"/>
    <mergeCell ref="C942:C946"/>
    <mergeCell ref="D942:D946"/>
    <mergeCell ref="E942:E946"/>
    <mergeCell ref="F942:F944"/>
    <mergeCell ref="A936:K936"/>
    <mergeCell ref="A937:A941"/>
    <mergeCell ref="B937:B941"/>
    <mergeCell ref="C937:C941"/>
    <mergeCell ref="D937:D941"/>
    <mergeCell ref="E937:E941"/>
    <mergeCell ref="F937:F939"/>
    <mergeCell ref="G937:G939"/>
    <mergeCell ref="J939:J940"/>
    <mergeCell ref="K939:K940"/>
    <mergeCell ref="K928:K929"/>
    <mergeCell ref="A931:A935"/>
    <mergeCell ref="B931:B935"/>
    <mergeCell ref="C931:C935"/>
    <mergeCell ref="D931:D935"/>
    <mergeCell ref="E931:E935"/>
    <mergeCell ref="F931:F933"/>
    <mergeCell ref="G931:G933"/>
    <mergeCell ref="J933:J934"/>
    <mergeCell ref="K933:K934"/>
    <mergeCell ref="J923:J924"/>
    <mergeCell ref="K923:K924"/>
    <mergeCell ref="A926:A930"/>
    <mergeCell ref="B926:B930"/>
    <mergeCell ref="C926:C930"/>
    <mergeCell ref="D926:D930"/>
    <mergeCell ref="E926:E930"/>
    <mergeCell ref="F926:F928"/>
    <mergeCell ref="G926:G928"/>
    <mergeCell ref="J928:J929"/>
    <mergeCell ref="G916:G918"/>
    <mergeCell ref="J918:J919"/>
    <mergeCell ref="K918:K919"/>
    <mergeCell ref="A921:A925"/>
    <mergeCell ref="B921:B925"/>
    <mergeCell ref="C921:C925"/>
    <mergeCell ref="D921:D925"/>
    <mergeCell ref="E921:E925"/>
    <mergeCell ref="F921:F923"/>
    <mergeCell ref="G921:G923"/>
    <mergeCell ref="A916:A920"/>
    <mergeCell ref="B916:B920"/>
    <mergeCell ref="C916:C920"/>
    <mergeCell ref="D916:D920"/>
    <mergeCell ref="E916:E920"/>
    <mergeCell ref="F916:F918"/>
    <mergeCell ref="K908:K909"/>
    <mergeCell ref="A911:A915"/>
    <mergeCell ref="B911:B915"/>
    <mergeCell ref="C911:C915"/>
    <mergeCell ref="D911:D915"/>
    <mergeCell ref="E911:E915"/>
    <mergeCell ref="F911:F913"/>
    <mergeCell ref="G911:G913"/>
    <mergeCell ref="J913:J914"/>
    <mergeCell ref="K913:K914"/>
    <mergeCell ref="J903:J904"/>
    <mergeCell ref="K903:K904"/>
    <mergeCell ref="A906:A910"/>
    <mergeCell ref="B906:B910"/>
    <mergeCell ref="C906:C910"/>
    <mergeCell ref="D906:D910"/>
    <mergeCell ref="E906:E910"/>
    <mergeCell ref="F906:F908"/>
    <mergeCell ref="G906:G908"/>
    <mergeCell ref="J908:J909"/>
    <mergeCell ref="G896:G898"/>
    <mergeCell ref="J898:J899"/>
    <mergeCell ref="K898:K899"/>
    <mergeCell ref="A901:A905"/>
    <mergeCell ref="B901:B905"/>
    <mergeCell ref="C901:C905"/>
    <mergeCell ref="D901:D905"/>
    <mergeCell ref="E901:E905"/>
    <mergeCell ref="F901:F903"/>
    <mergeCell ref="G901:G903"/>
    <mergeCell ref="A896:A900"/>
    <mergeCell ref="B896:B900"/>
    <mergeCell ref="C896:C900"/>
    <mergeCell ref="D896:D900"/>
    <mergeCell ref="E896:E900"/>
    <mergeCell ref="F896:F898"/>
    <mergeCell ref="K888:K889"/>
    <mergeCell ref="A891:A895"/>
    <mergeCell ref="B891:B895"/>
    <mergeCell ref="C891:C895"/>
    <mergeCell ref="D891:D895"/>
    <mergeCell ref="E891:E895"/>
    <mergeCell ref="F891:F893"/>
    <mergeCell ref="G891:G893"/>
    <mergeCell ref="J893:J894"/>
    <mergeCell ref="K893:K894"/>
    <mergeCell ref="J883:J884"/>
    <mergeCell ref="K883:K884"/>
    <mergeCell ref="A886:A890"/>
    <mergeCell ref="B886:B890"/>
    <mergeCell ref="C886:C890"/>
    <mergeCell ref="D886:D890"/>
    <mergeCell ref="E886:E890"/>
    <mergeCell ref="F886:F888"/>
    <mergeCell ref="G886:G888"/>
    <mergeCell ref="J888:J889"/>
    <mergeCell ref="G876:G878"/>
    <mergeCell ref="J878:J879"/>
    <mergeCell ref="K878:K879"/>
    <mergeCell ref="A881:A885"/>
    <mergeCell ref="B881:B885"/>
    <mergeCell ref="C881:C885"/>
    <mergeCell ref="D881:D885"/>
    <mergeCell ref="E881:E885"/>
    <mergeCell ref="F881:F883"/>
    <mergeCell ref="G881:G883"/>
    <mergeCell ref="A876:A880"/>
    <mergeCell ref="B876:B880"/>
    <mergeCell ref="C876:C880"/>
    <mergeCell ref="D876:D880"/>
    <mergeCell ref="E876:E880"/>
    <mergeCell ref="F876:F878"/>
    <mergeCell ref="K868:K869"/>
    <mergeCell ref="A871:A875"/>
    <mergeCell ref="B871:B875"/>
    <mergeCell ref="C871:C875"/>
    <mergeCell ref="D871:D875"/>
    <mergeCell ref="E871:E875"/>
    <mergeCell ref="F871:F873"/>
    <mergeCell ref="G871:G873"/>
    <mergeCell ref="J873:J874"/>
    <mergeCell ref="K873:K874"/>
    <mergeCell ref="J863:J864"/>
    <mergeCell ref="K863:K864"/>
    <mergeCell ref="A866:A870"/>
    <mergeCell ref="B866:B870"/>
    <mergeCell ref="C866:C870"/>
    <mergeCell ref="D866:D870"/>
    <mergeCell ref="E866:E870"/>
    <mergeCell ref="F866:F868"/>
    <mergeCell ref="G866:G868"/>
    <mergeCell ref="J868:J869"/>
    <mergeCell ref="G856:G858"/>
    <mergeCell ref="J858:J859"/>
    <mergeCell ref="K858:K859"/>
    <mergeCell ref="A861:A865"/>
    <mergeCell ref="B861:B865"/>
    <mergeCell ref="C861:C865"/>
    <mergeCell ref="D861:D865"/>
    <mergeCell ref="E861:E865"/>
    <mergeCell ref="F861:F863"/>
    <mergeCell ref="G861:G863"/>
    <mergeCell ref="A856:A860"/>
    <mergeCell ref="B856:B860"/>
    <mergeCell ref="C856:C860"/>
    <mergeCell ref="D856:D860"/>
    <mergeCell ref="E856:E860"/>
    <mergeCell ref="F856:F858"/>
    <mergeCell ref="K848:K849"/>
    <mergeCell ref="A851:A855"/>
    <mergeCell ref="B851:B855"/>
    <mergeCell ref="C851:C855"/>
    <mergeCell ref="D851:D855"/>
    <mergeCell ref="E851:E855"/>
    <mergeCell ref="F851:F853"/>
    <mergeCell ref="G851:G853"/>
    <mergeCell ref="J853:J854"/>
    <mergeCell ref="K853:K854"/>
    <mergeCell ref="J843:J844"/>
    <mergeCell ref="K843:K844"/>
    <mergeCell ref="A846:A850"/>
    <mergeCell ref="B846:B850"/>
    <mergeCell ref="C846:C850"/>
    <mergeCell ref="D846:D850"/>
    <mergeCell ref="E846:E850"/>
    <mergeCell ref="F846:F848"/>
    <mergeCell ref="G846:G848"/>
    <mergeCell ref="J848:J849"/>
    <mergeCell ref="G836:G838"/>
    <mergeCell ref="J838:J839"/>
    <mergeCell ref="K838:K839"/>
    <mergeCell ref="A841:A845"/>
    <mergeCell ref="B841:B845"/>
    <mergeCell ref="C841:C845"/>
    <mergeCell ref="D841:D845"/>
    <mergeCell ref="E841:E845"/>
    <mergeCell ref="F841:F843"/>
    <mergeCell ref="G841:G843"/>
    <mergeCell ref="A836:A840"/>
    <mergeCell ref="B836:B840"/>
    <mergeCell ref="C836:C840"/>
    <mergeCell ref="D836:D840"/>
    <mergeCell ref="E836:E840"/>
    <mergeCell ref="F836:F838"/>
    <mergeCell ref="K828:K829"/>
    <mergeCell ref="A831:A835"/>
    <mergeCell ref="B831:B835"/>
    <mergeCell ref="C831:C835"/>
    <mergeCell ref="D831:D835"/>
    <mergeCell ref="E831:E835"/>
    <mergeCell ref="F831:F833"/>
    <mergeCell ref="G831:G833"/>
    <mergeCell ref="J833:J834"/>
    <mergeCell ref="K833:K834"/>
    <mergeCell ref="J823:J824"/>
    <mergeCell ref="K823:K824"/>
    <mergeCell ref="A826:A830"/>
    <mergeCell ref="B826:B830"/>
    <mergeCell ref="C826:C830"/>
    <mergeCell ref="D826:D830"/>
    <mergeCell ref="E826:E830"/>
    <mergeCell ref="F826:F828"/>
    <mergeCell ref="G826:G828"/>
    <mergeCell ref="J828:J829"/>
    <mergeCell ref="G816:G818"/>
    <mergeCell ref="J818:J819"/>
    <mergeCell ref="K818:K819"/>
    <mergeCell ref="A821:A825"/>
    <mergeCell ref="B821:B825"/>
    <mergeCell ref="C821:C825"/>
    <mergeCell ref="D821:D825"/>
    <mergeCell ref="E821:E825"/>
    <mergeCell ref="F821:F823"/>
    <mergeCell ref="G821:G823"/>
    <mergeCell ref="A816:A820"/>
    <mergeCell ref="B816:B820"/>
    <mergeCell ref="C816:C820"/>
    <mergeCell ref="D816:D820"/>
    <mergeCell ref="E816:E820"/>
    <mergeCell ref="F816:F818"/>
    <mergeCell ref="A810:K810"/>
    <mergeCell ref="A811:A815"/>
    <mergeCell ref="B811:B815"/>
    <mergeCell ref="C811:C815"/>
    <mergeCell ref="D811:D815"/>
    <mergeCell ref="E811:E815"/>
    <mergeCell ref="F811:F813"/>
    <mergeCell ref="G811:G813"/>
    <mergeCell ref="J813:J814"/>
    <mergeCell ref="K813:K814"/>
    <mergeCell ref="K802:K803"/>
    <mergeCell ref="A805:A809"/>
    <mergeCell ref="B805:B809"/>
    <mergeCell ref="C805:C809"/>
    <mergeCell ref="D805:D809"/>
    <mergeCell ref="E805:E809"/>
    <mergeCell ref="F805:F807"/>
    <mergeCell ref="G805:G807"/>
    <mergeCell ref="J807:J808"/>
    <mergeCell ref="K807:K808"/>
    <mergeCell ref="J797:J798"/>
    <mergeCell ref="K797:K798"/>
    <mergeCell ref="A800:A804"/>
    <mergeCell ref="B800:B804"/>
    <mergeCell ref="C800:C804"/>
    <mergeCell ref="D800:D804"/>
    <mergeCell ref="E800:E804"/>
    <mergeCell ref="F800:F802"/>
    <mergeCell ref="G800:G802"/>
    <mergeCell ref="J802:J803"/>
    <mergeCell ref="G790:G792"/>
    <mergeCell ref="J792:J793"/>
    <mergeCell ref="K792:K793"/>
    <mergeCell ref="A795:A799"/>
    <mergeCell ref="B795:B799"/>
    <mergeCell ref="C795:C799"/>
    <mergeCell ref="D795:D799"/>
    <mergeCell ref="E795:E799"/>
    <mergeCell ref="F795:F797"/>
    <mergeCell ref="G795:G797"/>
    <mergeCell ref="A790:A794"/>
    <mergeCell ref="B790:B794"/>
    <mergeCell ref="C790:C794"/>
    <mergeCell ref="D790:D794"/>
    <mergeCell ref="E790:E794"/>
    <mergeCell ref="F790:F792"/>
    <mergeCell ref="K782:K783"/>
    <mergeCell ref="A785:A789"/>
    <mergeCell ref="B785:B789"/>
    <mergeCell ref="C785:C789"/>
    <mergeCell ref="D785:D789"/>
    <mergeCell ref="E785:E789"/>
    <mergeCell ref="F785:F787"/>
    <mergeCell ref="G785:G787"/>
    <mergeCell ref="J787:J788"/>
    <mergeCell ref="K787:K788"/>
    <mergeCell ref="J777:J778"/>
    <mergeCell ref="K777:K778"/>
    <mergeCell ref="A780:A784"/>
    <mergeCell ref="B780:B784"/>
    <mergeCell ref="C780:C784"/>
    <mergeCell ref="D780:D784"/>
    <mergeCell ref="E780:E784"/>
    <mergeCell ref="F780:F782"/>
    <mergeCell ref="G780:G782"/>
    <mergeCell ref="J782:J783"/>
    <mergeCell ref="G770:G772"/>
    <mergeCell ref="J772:J773"/>
    <mergeCell ref="K772:K773"/>
    <mergeCell ref="A775:A779"/>
    <mergeCell ref="B775:B779"/>
    <mergeCell ref="C775:C779"/>
    <mergeCell ref="D775:D779"/>
    <mergeCell ref="E775:E779"/>
    <mergeCell ref="F775:F777"/>
    <mergeCell ref="G775:G777"/>
    <mergeCell ref="A770:A774"/>
    <mergeCell ref="B770:B774"/>
    <mergeCell ref="C770:C774"/>
    <mergeCell ref="D770:D774"/>
    <mergeCell ref="E770:E774"/>
    <mergeCell ref="F770:F772"/>
    <mergeCell ref="K762:K763"/>
    <mergeCell ref="A765:A769"/>
    <mergeCell ref="B765:B769"/>
    <mergeCell ref="C765:C769"/>
    <mergeCell ref="D765:D769"/>
    <mergeCell ref="E765:E769"/>
    <mergeCell ref="F765:F767"/>
    <mergeCell ref="G765:G767"/>
    <mergeCell ref="J767:J768"/>
    <mergeCell ref="K767:K768"/>
    <mergeCell ref="J757:J758"/>
    <mergeCell ref="K757:K758"/>
    <mergeCell ref="A760:A764"/>
    <mergeCell ref="B760:B764"/>
    <mergeCell ref="C760:C764"/>
    <mergeCell ref="D760:D764"/>
    <mergeCell ref="E760:E764"/>
    <mergeCell ref="F760:F762"/>
    <mergeCell ref="G760:G762"/>
    <mergeCell ref="J762:J763"/>
    <mergeCell ref="G750:G752"/>
    <mergeCell ref="J752:J753"/>
    <mergeCell ref="K752:K753"/>
    <mergeCell ref="A755:A759"/>
    <mergeCell ref="B755:B759"/>
    <mergeCell ref="C755:C759"/>
    <mergeCell ref="D755:D759"/>
    <mergeCell ref="E755:E759"/>
    <mergeCell ref="F755:F757"/>
    <mergeCell ref="G755:G757"/>
    <mergeCell ref="A750:A754"/>
    <mergeCell ref="B750:B754"/>
    <mergeCell ref="C750:C754"/>
    <mergeCell ref="D750:D754"/>
    <mergeCell ref="E750:E754"/>
    <mergeCell ref="F750:F752"/>
    <mergeCell ref="K742:K743"/>
    <mergeCell ref="A745:A749"/>
    <mergeCell ref="B745:B749"/>
    <mergeCell ref="C745:C749"/>
    <mergeCell ref="D745:D749"/>
    <mergeCell ref="E745:E749"/>
    <mergeCell ref="F745:F747"/>
    <mergeCell ref="G745:G747"/>
    <mergeCell ref="J747:J748"/>
    <mergeCell ref="K747:K748"/>
    <mergeCell ref="J737:J738"/>
    <mergeCell ref="K737:K738"/>
    <mergeCell ref="A740:A744"/>
    <mergeCell ref="B740:B744"/>
    <mergeCell ref="C740:C744"/>
    <mergeCell ref="D740:D744"/>
    <mergeCell ref="E740:E744"/>
    <mergeCell ref="F740:F742"/>
    <mergeCell ref="G740:G742"/>
    <mergeCell ref="J742:J743"/>
    <mergeCell ref="G730:G732"/>
    <mergeCell ref="J732:J733"/>
    <mergeCell ref="K732:K733"/>
    <mergeCell ref="A735:A739"/>
    <mergeCell ref="B735:B739"/>
    <mergeCell ref="C735:C739"/>
    <mergeCell ref="D735:D739"/>
    <mergeCell ref="E735:E739"/>
    <mergeCell ref="F735:F737"/>
    <mergeCell ref="G735:G737"/>
    <mergeCell ref="A730:A734"/>
    <mergeCell ref="B730:B734"/>
    <mergeCell ref="C730:C734"/>
    <mergeCell ref="D730:D734"/>
    <mergeCell ref="E730:E734"/>
    <mergeCell ref="F730:F732"/>
    <mergeCell ref="K722:K723"/>
    <mergeCell ref="A725:A729"/>
    <mergeCell ref="B725:B729"/>
    <mergeCell ref="C725:C729"/>
    <mergeCell ref="D725:D729"/>
    <mergeCell ref="E725:E729"/>
    <mergeCell ref="F725:F727"/>
    <mergeCell ref="G725:G727"/>
    <mergeCell ref="J727:J728"/>
    <mergeCell ref="K727:K728"/>
    <mergeCell ref="J717:J718"/>
    <mergeCell ref="K717:K718"/>
    <mergeCell ref="A720:A724"/>
    <mergeCell ref="B720:B724"/>
    <mergeCell ref="C720:C724"/>
    <mergeCell ref="D720:D724"/>
    <mergeCell ref="E720:E724"/>
    <mergeCell ref="F720:F722"/>
    <mergeCell ref="G720:G722"/>
    <mergeCell ref="J722:J723"/>
    <mergeCell ref="G710:G712"/>
    <mergeCell ref="J712:J713"/>
    <mergeCell ref="K712:K713"/>
    <mergeCell ref="A715:A719"/>
    <mergeCell ref="B715:B719"/>
    <mergeCell ref="C715:C719"/>
    <mergeCell ref="D715:D719"/>
    <mergeCell ref="E715:E719"/>
    <mergeCell ref="F715:F717"/>
    <mergeCell ref="G715:G717"/>
    <mergeCell ref="A710:A714"/>
    <mergeCell ref="B710:B714"/>
    <mergeCell ref="C710:C714"/>
    <mergeCell ref="D710:D714"/>
    <mergeCell ref="E710:E714"/>
    <mergeCell ref="F710:F712"/>
    <mergeCell ref="K702:K703"/>
    <mergeCell ref="A705:A709"/>
    <mergeCell ref="B705:B709"/>
    <mergeCell ref="C705:C709"/>
    <mergeCell ref="D705:D709"/>
    <mergeCell ref="E705:E709"/>
    <mergeCell ref="F705:F707"/>
    <mergeCell ref="G705:G707"/>
    <mergeCell ref="J707:J708"/>
    <mergeCell ref="K707:K708"/>
    <mergeCell ref="K696:K697"/>
    <mergeCell ref="A699:K699"/>
    <mergeCell ref="A700:A704"/>
    <mergeCell ref="B700:B704"/>
    <mergeCell ref="C700:C704"/>
    <mergeCell ref="D700:D704"/>
    <mergeCell ref="E700:E704"/>
    <mergeCell ref="F700:F702"/>
    <mergeCell ref="G700:G702"/>
    <mergeCell ref="J702:J703"/>
    <mergeCell ref="J691:J692"/>
    <mergeCell ref="K691:K692"/>
    <mergeCell ref="A694:A698"/>
    <mergeCell ref="B694:B698"/>
    <mergeCell ref="C694:C698"/>
    <mergeCell ref="D694:D698"/>
    <mergeCell ref="E694:E698"/>
    <mergeCell ref="F694:F696"/>
    <mergeCell ref="G694:G696"/>
    <mergeCell ref="J696:J697"/>
    <mergeCell ref="G684:G686"/>
    <mergeCell ref="J686:J687"/>
    <mergeCell ref="K686:K687"/>
    <mergeCell ref="A689:A693"/>
    <mergeCell ref="B689:B693"/>
    <mergeCell ref="C689:C693"/>
    <mergeCell ref="D689:D693"/>
    <mergeCell ref="E689:E693"/>
    <mergeCell ref="F689:F691"/>
    <mergeCell ref="G689:G691"/>
    <mergeCell ref="A684:A688"/>
    <mergeCell ref="B684:B688"/>
    <mergeCell ref="C684:C688"/>
    <mergeCell ref="D684:D688"/>
    <mergeCell ref="E684:E688"/>
    <mergeCell ref="F684:F686"/>
    <mergeCell ref="K676:K677"/>
    <mergeCell ref="A679:A683"/>
    <mergeCell ref="B679:B683"/>
    <mergeCell ref="C679:C683"/>
    <mergeCell ref="D679:D683"/>
    <mergeCell ref="E679:E683"/>
    <mergeCell ref="F679:F681"/>
    <mergeCell ref="G679:G681"/>
    <mergeCell ref="J681:J682"/>
    <mergeCell ref="K681:K682"/>
    <mergeCell ref="J671:J672"/>
    <mergeCell ref="K671:K672"/>
    <mergeCell ref="A674:A678"/>
    <mergeCell ref="B674:B678"/>
    <mergeCell ref="C674:C678"/>
    <mergeCell ref="D674:D678"/>
    <mergeCell ref="E674:E678"/>
    <mergeCell ref="F674:F676"/>
    <mergeCell ref="G674:G676"/>
    <mergeCell ref="J676:J677"/>
    <mergeCell ref="G664:G666"/>
    <mergeCell ref="J666:J667"/>
    <mergeCell ref="K666:K667"/>
    <mergeCell ref="A669:A673"/>
    <mergeCell ref="B669:B673"/>
    <mergeCell ref="C669:C673"/>
    <mergeCell ref="D669:D673"/>
    <mergeCell ref="E669:E673"/>
    <mergeCell ref="F669:F671"/>
    <mergeCell ref="G669:G671"/>
    <mergeCell ref="A664:A668"/>
    <mergeCell ref="B664:B668"/>
    <mergeCell ref="C664:C668"/>
    <mergeCell ref="D664:D668"/>
    <mergeCell ref="E664:E668"/>
    <mergeCell ref="F664:F666"/>
    <mergeCell ref="K656:K657"/>
    <mergeCell ref="A659:A663"/>
    <mergeCell ref="B659:B663"/>
    <mergeCell ref="C659:C663"/>
    <mergeCell ref="D659:D663"/>
    <mergeCell ref="E659:E663"/>
    <mergeCell ref="F659:F661"/>
    <mergeCell ref="G659:G661"/>
    <mergeCell ref="J661:J662"/>
    <mergeCell ref="K661:K662"/>
    <mergeCell ref="J651:J652"/>
    <mergeCell ref="K651:K652"/>
    <mergeCell ref="A654:A658"/>
    <mergeCell ref="B654:B658"/>
    <mergeCell ref="C654:C658"/>
    <mergeCell ref="D654:D658"/>
    <mergeCell ref="E654:E658"/>
    <mergeCell ref="F654:F656"/>
    <mergeCell ref="G654:G656"/>
    <mergeCell ref="J656:J657"/>
    <mergeCell ref="G644:G646"/>
    <mergeCell ref="J646:J647"/>
    <mergeCell ref="K646:K647"/>
    <mergeCell ref="A649:A653"/>
    <mergeCell ref="B649:B653"/>
    <mergeCell ref="C649:C653"/>
    <mergeCell ref="D649:D653"/>
    <mergeCell ref="E649:E653"/>
    <mergeCell ref="F649:F651"/>
    <mergeCell ref="G649:G651"/>
    <mergeCell ref="A644:A648"/>
    <mergeCell ref="B644:B648"/>
    <mergeCell ref="C644:C648"/>
    <mergeCell ref="D644:D648"/>
    <mergeCell ref="E644:E648"/>
    <mergeCell ref="F644:F646"/>
    <mergeCell ref="K636:K637"/>
    <mergeCell ref="A639:A643"/>
    <mergeCell ref="B639:B643"/>
    <mergeCell ref="C639:C643"/>
    <mergeCell ref="D639:D643"/>
    <mergeCell ref="E639:E643"/>
    <mergeCell ref="F639:F641"/>
    <mergeCell ref="G639:G641"/>
    <mergeCell ref="J641:J642"/>
    <mergeCell ref="K641:K642"/>
    <mergeCell ref="J631:J632"/>
    <mergeCell ref="K631:K632"/>
    <mergeCell ref="A634:A638"/>
    <mergeCell ref="B634:B638"/>
    <mergeCell ref="C634:C638"/>
    <mergeCell ref="D634:D638"/>
    <mergeCell ref="E634:E638"/>
    <mergeCell ref="F634:F636"/>
    <mergeCell ref="G634:G636"/>
    <mergeCell ref="J636:J637"/>
    <mergeCell ref="G624:G626"/>
    <mergeCell ref="J626:J627"/>
    <mergeCell ref="K626:K627"/>
    <mergeCell ref="A629:A633"/>
    <mergeCell ref="B629:B633"/>
    <mergeCell ref="C629:C633"/>
    <mergeCell ref="D629:D633"/>
    <mergeCell ref="E629:E633"/>
    <mergeCell ref="F629:F631"/>
    <mergeCell ref="G629:G631"/>
    <mergeCell ref="A624:A628"/>
    <mergeCell ref="B624:B628"/>
    <mergeCell ref="C624:C628"/>
    <mergeCell ref="D624:D628"/>
    <mergeCell ref="E624:E628"/>
    <mergeCell ref="F624:F626"/>
    <mergeCell ref="K616:K617"/>
    <mergeCell ref="A619:A623"/>
    <mergeCell ref="B619:B623"/>
    <mergeCell ref="C619:C623"/>
    <mergeCell ref="D619:D623"/>
    <mergeCell ref="E619:E623"/>
    <mergeCell ref="F619:F621"/>
    <mergeCell ref="G619:G621"/>
    <mergeCell ref="J621:J622"/>
    <mergeCell ref="K621:K622"/>
    <mergeCell ref="J611:J612"/>
    <mergeCell ref="K611:K612"/>
    <mergeCell ref="A614:A618"/>
    <mergeCell ref="B614:B618"/>
    <mergeCell ref="C614:C618"/>
    <mergeCell ref="D614:D618"/>
    <mergeCell ref="E614:E618"/>
    <mergeCell ref="F614:F616"/>
    <mergeCell ref="G614:G616"/>
    <mergeCell ref="J616:J617"/>
    <mergeCell ref="G604:G606"/>
    <mergeCell ref="J606:J607"/>
    <mergeCell ref="K606:K607"/>
    <mergeCell ref="A609:A613"/>
    <mergeCell ref="B609:B613"/>
    <mergeCell ref="C609:C613"/>
    <mergeCell ref="D609:D613"/>
    <mergeCell ref="E609:E613"/>
    <mergeCell ref="F609:F611"/>
    <mergeCell ref="G609:G611"/>
    <mergeCell ref="A604:A608"/>
    <mergeCell ref="B604:B608"/>
    <mergeCell ref="C604:C608"/>
    <mergeCell ref="D604:D608"/>
    <mergeCell ref="E604:E608"/>
    <mergeCell ref="F604:F606"/>
    <mergeCell ref="K596:K597"/>
    <mergeCell ref="A599:A603"/>
    <mergeCell ref="B599:B603"/>
    <mergeCell ref="C599:C603"/>
    <mergeCell ref="D599:D603"/>
    <mergeCell ref="E599:E603"/>
    <mergeCell ref="F599:F601"/>
    <mergeCell ref="G599:G601"/>
    <mergeCell ref="J601:J602"/>
    <mergeCell ref="K601:K602"/>
    <mergeCell ref="J591:J592"/>
    <mergeCell ref="K591:K592"/>
    <mergeCell ref="A594:A598"/>
    <mergeCell ref="B594:B598"/>
    <mergeCell ref="C594:C598"/>
    <mergeCell ref="D594:D598"/>
    <mergeCell ref="E594:E598"/>
    <mergeCell ref="F594:F596"/>
    <mergeCell ref="G594:G596"/>
    <mergeCell ref="J596:J597"/>
    <mergeCell ref="G584:G586"/>
    <mergeCell ref="J586:J587"/>
    <mergeCell ref="K586:K587"/>
    <mergeCell ref="A589:A593"/>
    <mergeCell ref="B589:B593"/>
    <mergeCell ref="C589:C593"/>
    <mergeCell ref="D589:D593"/>
    <mergeCell ref="E589:E593"/>
    <mergeCell ref="F589:F591"/>
    <mergeCell ref="G589:G591"/>
    <mergeCell ref="A584:A588"/>
    <mergeCell ref="B584:B588"/>
    <mergeCell ref="C584:C588"/>
    <mergeCell ref="D584:D588"/>
    <mergeCell ref="E584:E588"/>
    <mergeCell ref="F584:F586"/>
    <mergeCell ref="K576:K577"/>
    <mergeCell ref="A579:A583"/>
    <mergeCell ref="B579:B583"/>
    <mergeCell ref="C579:C583"/>
    <mergeCell ref="D579:D583"/>
    <mergeCell ref="E579:E583"/>
    <mergeCell ref="F579:F581"/>
    <mergeCell ref="G579:G581"/>
    <mergeCell ref="J581:J582"/>
    <mergeCell ref="K581:K582"/>
    <mergeCell ref="J571:J572"/>
    <mergeCell ref="K571:K572"/>
    <mergeCell ref="A574:A578"/>
    <mergeCell ref="B574:B578"/>
    <mergeCell ref="C574:C578"/>
    <mergeCell ref="D574:D578"/>
    <mergeCell ref="E574:E578"/>
    <mergeCell ref="F574:F576"/>
    <mergeCell ref="G574:G576"/>
    <mergeCell ref="J576:J577"/>
    <mergeCell ref="G564:G566"/>
    <mergeCell ref="J566:J567"/>
    <mergeCell ref="K566:K567"/>
    <mergeCell ref="A569:A573"/>
    <mergeCell ref="B569:B573"/>
    <mergeCell ref="C569:C573"/>
    <mergeCell ref="D569:D573"/>
    <mergeCell ref="E569:E573"/>
    <mergeCell ref="F569:F571"/>
    <mergeCell ref="G569:G571"/>
    <mergeCell ref="A564:A568"/>
    <mergeCell ref="B564:B568"/>
    <mergeCell ref="C564:C568"/>
    <mergeCell ref="D564:D568"/>
    <mergeCell ref="E564:E568"/>
    <mergeCell ref="F564:F566"/>
    <mergeCell ref="K556:K557"/>
    <mergeCell ref="A559:A563"/>
    <mergeCell ref="B559:B563"/>
    <mergeCell ref="C559:C563"/>
    <mergeCell ref="D559:D563"/>
    <mergeCell ref="E559:E563"/>
    <mergeCell ref="F559:F561"/>
    <mergeCell ref="G559:G561"/>
    <mergeCell ref="J561:J562"/>
    <mergeCell ref="K561:K562"/>
    <mergeCell ref="K550:K551"/>
    <mergeCell ref="A553:K553"/>
    <mergeCell ref="A554:A558"/>
    <mergeCell ref="B554:B558"/>
    <mergeCell ref="C554:C558"/>
    <mergeCell ref="D554:D558"/>
    <mergeCell ref="E554:E558"/>
    <mergeCell ref="F554:F556"/>
    <mergeCell ref="G554:G556"/>
    <mergeCell ref="J556:J557"/>
    <mergeCell ref="J545:J546"/>
    <mergeCell ref="K545:K546"/>
    <mergeCell ref="A548:A552"/>
    <mergeCell ref="B548:B552"/>
    <mergeCell ref="C548:C552"/>
    <mergeCell ref="D548:D552"/>
    <mergeCell ref="E548:E552"/>
    <mergeCell ref="F548:F550"/>
    <mergeCell ref="G548:G550"/>
    <mergeCell ref="J550:J551"/>
    <mergeCell ref="G538:G540"/>
    <mergeCell ref="J540:J541"/>
    <mergeCell ref="K540:K541"/>
    <mergeCell ref="A543:A547"/>
    <mergeCell ref="B543:B547"/>
    <mergeCell ref="C543:C547"/>
    <mergeCell ref="D543:D547"/>
    <mergeCell ref="E543:E547"/>
    <mergeCell ref="F543:F545"/>
    <mergeCell ref="G543:G545"/>
    <mergeCell ref="A538:A542"/>
    <mergeCell ref="B538:B542"/>
    <mergeCell ref="C538:C542"/>
    <mergeCell ref="D538:D542"/>
    <mergeCell ref="E538:E542"/>
    <mergeCell ref="F538:F540"/>
    <mergeCell ref="K530:K531"/>
    <mergeCell ref="A533:A537"/>
    <mergeCell ref="B533:B537"/>
    <mergeCell ref="C533:C537"/>
    <mergeCell ref="D533:D537"/>
    <mergeCell ref="E533:E537"/>
    <mergeCell ref="F533:F535"/>
    <mergeCell ref="G533:G535"/>
    <mergeCell ref="J535:J536"/>
    <mergeCell ref="K535:K536"/>
    <mergeCell ref="J525:J526"/>
    <mergeCell ref="K525:K526"/>
    <mergeCell ref="A528:A532"/>
    <mergeCell ref="B528:B532"/>
    <mergeCell ref="C528:C532"/>
    <mergeCell ref="D528:D532"/>
    <mergeCell ref="E528:E532"/>
    <mergeCell ref="F528:F530"/>
    <mergeCell ref="G528:G530"/>
    <mergeCell ref="J530:J531"/>
    <mergeCell ref="G518:G520"/>
    <mergeCell ref="J520:J521"/>
    <mergeCell ref="K520:K521"/>
    <mergeCell ref="A523:A527"/>
    <mergeCell ref="B523:B527"/>
    <mergeCell ref="C523:C527"/>
    <mergeCell ref="D523:D527"/>
    <mergeCell ref="E523:E527"/>
    <mergeCell ref="F523:F525"/>
    <mergeCell ref="G523:G525"/>
    <mergeCell ref="A518:A522"/>
    <mergeCell ref="B518:B522"/>
    <mergeCell ref="C518:C522"/>
    <mergeCell ref="D518:D522"/>
    <mergeCell ref="E518:E522"/>
    <mergeCell ref="F518:F520"/>
    <mergeCell ref="K510:K511"/>
    <mergeCell ref="A513:A517"/>
    <mergeCell ref="B513:B517"/>
    <mergeCell ref="C513:C517"/>
    <mergeCell ref="D513:D517"/>
    <mergeCell ref="E513:E517"/>
    <mergeCell ref="F513:F515"/>
    <mergeCell ref="G513:G515"/>
    <mergeCell ref="J515:J516"/>
    <mergeCell ref="K515:K516"/>
    <mergeCell ref="J505:J506"/>
    <mergeCell ref="K505:K506"/>
    <mergeCell ref="A508:A512"/>
    <mergeCell ref="B508:B512"/>
    <mergeCell ref="C508:C512"/>
    <mergeCell ref="D508:D512"/>
    <mergeCell ref="E508:E512"/>
    <mergeCell ref="F508:F510"/>
    <mergeCell ref="G508:G510"/>
    <mergeCell ref="J510:J511"/>
    <mergeCell ref="G498:G500"/>
    <mergeCell ref="J500:J501"/>
    <mergeCell ref="K500:K501"/>
    <mergeCell ref="A503:A507"/>
    <mergeCell ref="B503:B507"/>
    <mergeCell ref="C503:C507"/>
    <mergeCell ref="D503:D507"/>
    <mergeCell ref="E503:E507"/>
    <mergeCell ref="F503:F505"/>
    <mergeCell ref="G503:G505"/>
    <mergeCell ref="A498:A502"/>
    <mergeCell ref="B498:B502"/>
    <mergeCell ref="C498:C502"/>
    <mergeCell ref="D498:D502"/>
    <mergeCell ref="E498:E502"/>
    <mergeCell ref="F498:F500"/>
    <mergeCell ref="K490:K491"/>
    <mergeCell ref="A493:A497"/>
    <mergeCell ref="B493:B497"/>
    <mergeCell ref="C493:C497"/>
    <mergeCell ref="D493:D497"/>
    <mergeCell ref="E493:E497"/>
    <mergeCell ref="F493:F495"/>
    <mergeCell ref="G493:G495"/>
    <mergeCell ref="J495:J496"/>
    <mergeCell ref="K495:K496"/>
    <mergeCell ref="J485:J486"/>
    <mergeCell ref="K485:K486"/>
    <mergeCell ref="A488:A492"/>
    <mergeCell ref="B488:B492"/>
    <mergeCell ref="C488:C492"/>
    <mergeCell ref="D488:D492"/>
    <mergeCell ref="E488:E492"/>
    <mergeCell ref="F488:F490"/>
    <mergeCell ref="G488:G490"/>
    <mergeCell ref="J490:J491"/>
    <mergeCell ref="G478:G480"/>
    <mergeCell ref="J480:J481"/>
    <mergeCell ref="K480:K481"/>
    <mergeCell ref="A483:A487"/>
    <mergeCell ref="B483:B487"/>
    <mergeCell ref="C483:C487"/>
    <mergeCell ref="D483:D487"/>
    <mergeCell ref="E483:E487"/>
    <mergeCell ref="F483:F485"/>
    <mergeCell ref="G483:G485"/>
    <mergeCell ref="A478:A482"/>
    <mergeCell ref="B478:B482"/>
    <mergeCell ref="C478:C482"/>
    <mergeCell ref="D478:D482"/>
    <mergeCell ref="E478:E482"/>
    <mergeCell ref="F478:F480"/>
    <mergeCell ref="K470:K471"/>
    <mergeCell ref="A473:A477"/>
    <mergeCell ref="B473:B477"/>
    <mergeCell ref="C473:C477"/>
    <mergeCell ref="D473:D477"/>
    <mergeCell ref="E473:E477"/>
    <mergeCell ref="F473:F475"/>
    <mergeCell ref="G473:G475"/>
    <mergeCell ref="J475:J476"/>
    <mergeCell ref="K475:K476"/>
    <mergeCell ref="J465:J466"/>
    <mergeCell ref="K465:K466"/>
    <mergeCell ref="A468:A472"/>
    <mergeCell ref="B468:B472"/>
    <mergeCell ref="C468:C472"/>
    <mergeCell ref="D468:D472"/>
    <mergeCell ref="E468:E472"/>
    <mergeCell ref="F468:F470"/>
    <mergeCell ref="G468:G470"/>
    <mergeCell ref="J470:J471"/>
    <mergeCell ref="J459:J460"/>
    <mergeCell ref="K459:K460"/>
    <mergeCell ref="A462:K462"/>
    <mergeCell ref="A463:A467"/>
    <mergeCell ref="B463:B467"/>
    <mergeCell ref="C463:C467"/>
    <mergeCell ref="D463:D467"/>
    <mergeCell ref="E463:E467"/>
    <mergeCell ref="F463:F465"/>
    <mergeCell ref="G463:G465"/>
    <mergeCell ref="G452:G454"/>
    <mergeCell ref="J454:J455"/>
    <mergeCell ref="K454:K455"/>
    <mergeCell ref="A457:A461"/>
    <mergeCell ref="B457:B461"/>
    <mergeCell ref="C457:C461"/>
    <mergeCell ref="D457:D461"/>
    <mergeCell ref="E457:E461"/>
    <mergeCell ref="F457:F459"/>
    <mergeCell ref="G457:G459"/>
    <mergeCell ref="A452:A456"/>
    <mergeCell ref="B452:B456"/>
    <mergeCell ref="C452:C456"/>
    <mergeCell ref="D452:D456"/>
    <mergeCell ref="E452:E456"/>
    <mergeCell ref="F452:F454"/>
    <mergeCell ref="K444:K445"/>
    <mergeCell ref="A447:A451"/>
    <mergeCell ref="B447:B451"/>
    <mergeCell ref="C447:C451"/>
    <mergeCell ref="D447:D451"/>
    <mergeCell ref="E447:E451"/>
    <mergeCell ref="F447:F449"/>
    <mergeCell ref="G447:G449"/>
    <mergeCell ref="J449:J450"/>
    <mergeCell ref="K449:K450"/>
    <mergeCell ref="J439:J440"/>
    <mergeCell ref="K439:K440"/>
    <mergeCell ref="A442:A446"/>
    <mergeCell ref="B442:B446"/>
    <mergeCell ref="C442:C446"/>
    <mergeCell ref="D442:D446"/>
    <mergeCell ref="E442:E446"/>
    <mergeCell ref="F442:F444"/>
    <mergeCell ref="G442:G444"/>
    <mergeCell ref="J444:J445"/>
    <mergeCell ref="G432:G434"/>
    <mergeCell ref="J434:J435"/>
    <mergeCell ref="K434:K435"/>
    <mergeCell ref="A437:A441"/>
    <mergeCell ref="B437:B441"/>
    <mergeCell ref="C437:C441"/>
    <mergeCell ref="D437:D441"/>
    <mergeCell ref="E437:E441"/>
    <mergeCell ref="F437:F439"/>
    <mergeCell ref="G437:G439"/>
    <mergeCell ref="A432:A436"/>
    <mergeCell ref="B432:B436"/>
    <mergeCell ref="C432:C436"/>
    <mergeCell ref="D432:D436"/>
    <mergeCell ref="E432:E436"/>
    <mergeCell ref="F432:F434"/>
    <mergeCell ref="K424:K425"/>
    <mergeCell ref="A427:A431"/>
    <mergeCell ref="B427:B431"/>
    <mergeCell ref="C427:C431"/>
    <mergeCell ref="D427:D431"/>
    <mergeCell ref="E427:E431"/>
    <mergeCell ref="F427:F429"/>
    <mergeCell ref="G427:G429"/>
    <mergeCell ref="J429:J430"/>
    <mergeCell ref="K429:K430"/>
    <mergeCell ref="J419:J420"/>
    <mergeCell ref="K419:K420"/>
    <mergeCell ref="A422:A426"/>
    <mergeCell ref="B422:B426"/>
    <mergeCell ref="C422:C426"/>
    <mergeCell ref="D422:D426"/>
    <mergeCell ref="E422:E426"/>
    <mergeCell ref="F422:F424"/>
    <mergeCell ref="G422:G424"/>
    <mergeCell ref="J424:J425"/>
    <mergeCell ref="G412:G414"/>
    <mergeCell ref="J414:J415"/>
    <mergeCell ref="K414:K415"/>
    <mergeCell ref="A417:A421"/>
    <mergeCell ref="B417:B421"/>
    <mergeCell ref="C417:C421"/>
    <mergeCell ref="D417:D421"/>
    <mergeCell ref="E417:E421"/>
    <mergeCell ref="F417:F419"/>
    <mergeCell ref="G417:G419"/>
    <mergeCell ref="A412:A416"/>
    <mergeCell ref="B412:B416"/>
    <mergeCell ref="C412:C416"/>
    <mergeCell ref="D412:D416"/>
    <mergeCell ref="E412:E416"/>
    <mergeCell ref="F412:F414"/>
    <mergeCell ref="K404:K405"/>
    <mergeCell ref="A407:A411"/>
    <mergeCell ref="B407:B411"/>
    <mergeCell ref="C407:C411"/>
    <mergeCell ref="D407:D411"/>
    <mergeCell ref="E407:E411"/>
    <mergeCell ref="F407:F409"/>
    <mergeCell ref="G407:G409"/>
    <mergeCell ref="J409:J410"/>
    <mergeCell ref="K409:K410"/>
    <mergeCell ref="J399:J400"/>
    <mergeCell ref="K399:K400"/>
    <mergeCell ref="A402:A406"/>
    <mergeCell ref="B402:B406"/>
    <mergeCell ref="C402:C406"/>
    <mergeCell ref="D402:D406"/>
    <mergeCell ref="E402:E406"/>
    <mergeCell ref="F402:F404"/>
    <mergeCell ref="G402:G404"/>
    <mergeCell ref="J404:J405"/>
    <mergeCell ref="G392:G394"/>
    <mergeCell ref="J394:J395"/>
    <mergeCell ref="K394:K395"/>
    <mergeCell ref="A397:A401"/>
    <mergeCell ref="B397:B401"/>
    <mergeCell ref="C397:C401"/>
    <mergeCell ref="D397:D401"/>
    <mergeCell ref="E397:E401"/>
    <mergeCell ref="F397:F399"/>
    <mergeCell ref="G397:G399"/>
    <mergeCell ref="A392:A396"/>
    <mergeCell ref="B392:B396"/>
    <mergeCell ref="C392:C396"/>
    <mergeCell ref="D392:D396"/>
    <mergeCell ref="E392:E396"/>
    <mergeCell ref="F392:F394"/>
    <mergeCell ref="K384:K385"/>
    <mergeCell ref="A387:A391"/>
    <mergeCell ref="B387:B391"/>
    <mergeCell ref="C387:C391"/>
    <mergeCell ref="D387:D391"/>
    <mergeCell ref="E387:E391"/>
    <mergeCell ref="F387:F389"/>
    <mergeCell ref="G387:G389"/>
    <mergeCell ref="J389:J390"/>
    <mergeCell ref="K389:K390"/>
    <mergeCell ref="J379:J380"/>
    <mergeCell ref="K379:K380"/>
    <mergeCell ref="A382:A386"/>
    <mergeCell ref="B382:B386"/>
    <mergeCell ref="C382:C386"/>
    <mergeCell ref="D382:D386"/>
    <mergeCell ref="E382:E386"/>
    <mergeCell ref="F382:F384"/>
    <mergeCell ref="G382:G384"/>
    <mergeCell ref="J384:J385"/>
    <mergeCell ref="G372:G374"/>
    <mergeCell ref="J374:J375"/>
    <mergeCell ref="K374:K375"/>
    <mergeCell ref="A377:A381"/>
    <mergeCell ref="B377:B381"/>
    <mergeCell ref="C377:C381"/>
    <mergeCell ref="D377:D381"/>
    <mergeCell ref="E377:E381"/>
    <mergeCell ref="F377:F379"/>
    <mergeCell ref="G377:G379"/>
    <mergeCell ref="A372:A376"/>
    <mergeCell ref="B372:B376"/>
    <mergeCell ref="C372:C376"/>
    <mergeCell ref="D372:D376"/>
    <mergeCell ref="E372:E376"/>
    <mergeCell ref="F372:F374"/>
    <mergeCell ref="A366:K366"/>
    <mergeCell ref="A367:A371"/>
    <mergeCell ref="B367:B371"/>
    <mergeCell ref="C367:C371"/>
    <mergeCell ref="D367:D371"/>
    <mergeCell ref="E367:E371"/>
    <mergeCell ref="F367:F369"/>
    <mergeCell ref="G367:G369"/>
    <mergeCell ref="J369:J370"/>
    <mergeCell ref="K369:K370"/>
    <mergeCell ref="K358:K359"/>
    <mergeCell ref="A361:A365"/>
    <mergeCell ref="B361:B365"/>
    <mergeCell ref="C361:C365"/>
    <mergeCell ref="D361:D365"/>
    <mergeCell ref="E361:E365"/>
    <mergeCell ref="F361:F363"/>
    <mergeCell ref="G361:G363"/>
    <mergeCell ref="J363:J364"/>
    <mergeCell ref="K363:K364"/>
    <mergeCell ref="J353:J354"/>
    <mergeCell ref="K353:K354"/>
    <mergeCell ref="A356:A360"/>
    <mergeCell ref="B356:B360"/>
    <mergeCell ref="C356:C360"/>
    <mergeCell ref="D356:D360"/>
    <mergeCell ref="E356:E360"/>
    <mergeCell ref="F356:F358"/>
    <mergeCell ref="G356:G358"/>
    <mergeCell ref="J358:J359"/>
    <mergeCell ref="G346:G348"/>
    <mergeCell ref="J348:J349"/>
    <mergeCell ref="K348:K349"/>
    <mergeCell ref="A351:A355"/>
    <mergeCell ref="B351:B355"/>
    <mergeCell ref="C351:C355"/>
    <mergeCell ref="D351:D355"/>
    <mergeCell ref="E351:E355"/>
    <mergeCell ref="F351:F353"/>
    <mergeCell ref="G351:G353"/>
    <mergeCell ref="A346:A350"/>
    <mergeCell ref="B346:B350"/>
    <mergeCell ref="C346:C350"/>
    <mergeCell ref="D346:D350"/>
    <mergeCell ref="E346:E350"/>
    <mergeCell ref="F346:F348"/>
    <mergeCell ref="K338:K339"/>
    <mergeCell ref="A341:A345"/>
    <mergeCell ref="B341:B345"/>
    <mergeCell ref="C341:C345"/>
    <mergeCell ref="D341:D345"/>
    <mergeCell ref="E341:E345"/>
    <mergeCell ref="F341:F343"/>
    <mergeCell ref="G341:G343"/>
    <mergeCell ref="J343:J344"/>
    <mergeCell ref="K343:K344"/>
    <mergeCell ref="J333:J334"/>
    <mergeCell ref="K333:K334"/>
    <mergeCell ref="A336:A340"/>
    <mergeCell ref="B336:B340"/>
    <mergeCell ref="C336:C340"/>
    <mergeCell ref="D336:D340"/>
    <mergeCell ref="E336:E340"/>
    <mergeCell ref="F336:F338"/>
    <mergeCell ref="G336:G338"/>
    <mergeCell ref="J338:J339"/>
    <mergeCell ref="G326:G328"/>
    <mergeCell ref="J328:J329"/>
    <mergeCell ref="K328:K329"/>
    <mergeCell ref="A331:A335"/>
    <mergeCell ref="B331:B335"/>
    <mergeCell ref="C331:C335"/>
    <mergeCell ref="D331:D335"/>
    <mergeCell ref="E331:E335"/>
    <mergeCell ref="F331:F333"/>
    <mergeCell ref="G331:G333"/>
    <mergeCell ref="A326:A330"/>
    <mergeCell ref="B326:B330"/>
    <mergeCell ref="C326:C330"/>
    <mergeCell ref="D326:D330"/>
    <mergeCell ref="E326:E330"/>
    <mergeCell ref="F326:F328"/>
    <mergeCell ref="K318:K319"/>
    <mergeCell ref="A321:A325"/>
    <mergeCell ref="B321:B325"/>
    <mergeCell ref="C321:C325"/>
    <mergeCell ref="D321:D325"/>
    <mergeCell ref="E321:E325"/>
    <mergeCell ref="F321:F323"/>
    <mergeCell ref="G321:G323"/>
    <mergeCell ref="J323:J324"/>
    <mergeCell ref="K323:K324"/>
    <mergeCell ref="J313:J314"/>
    <mergeCell ref="K313:K314"/>
    <mergeCell ref="A316:A320"/>
    <mergeCell ref="B316:B320"/>
    <mergeCell ref="C316:C320"/>
    <mergeCell ref="D316:D320"/>
    <mergeCell ref="E316:E320"/>
    <mergeCell ref="F316:F318"/>
    <mergeCell ref="G316:G318"/>
    <mergeCell ref="J318:J319"/>
    <mergeCell ref="G306:G308"/>
    <mergeCell ref="J308:J309"/>
    <mergeCell ref="K308:K309"/>
    <mergeCell ref="A311:A315"/>
    <mergeCell ref="B311:B315"/>
    <mergeCell ref="C311:C315"/>
    <mergeCell ref="D311:D315"/>
    <mergeCell ref="E311:E315"/>
    <mergeCell ref="F311:F313"/>
    <mergeCell ref="G311:G313"/>
    <mergeCell ref="A306:A310"/>
    <mergeCell ref="B306:B310"/>
    <mergeCell ref="C306:C310"/>
    <mergeCell ref="D306:D310"/>
    <mergeCell ref="E306:E310"/>
    <mergeCell ref="F306:F308"/>
    <mergeCell ref="K298:K299"/>
    <mergeCell ref="A301:A305"/>
    <mergeCell ref="B301:B305"/>
    <mergeCell ref="C301:C305"/>
    <mergeCell ref="D301:D305"/>
    <mergeCell ref="E301:E305"/>
    <mergeCell ref="F301:F303"/>
    <mergeCell ref="G301:G303"/>
    <mergeCell ref="J303:J304"/>
    <mergeCell ref="K303:K304"/>
    <mergeCell ref="J293:J294"/>
    <mergeCell ref="K293:K294"/>
    <mergeCell ref="A296:A300"/>
    <mergeCell ref="B296:B300"/>
    <mergeCell ref="C296:C300"/>
    <mergeCell ref="D296:D300"/>
    <mergeCell ref="E296:E300"/>
    <mergeCell ref="F296:F298"/>
    <mergeCell ref="G296:G298"/>
    <mergeCell ref="J298:J299"/>
    <mergeCell ref="G286:G288"/>
    <mergeCell ref="J288:J289"/>
    <mergeCell ref="K288:K289"/>
    <mergeCell ref="A291:A295"/>
    <mergeCell ref="B291:B295"/>
    <mergeCell ref="C291:C295"/>
    <mergeCell ref="D291:D295"/>
    <mergeCell ref="E291:E295"/>
    <mergeCell ref="F291:F293"/>
    <mergeCell ref="G291:G293"/>
    <mergeCell ref="G280:G282"/>
    <mergeCell ref="J282:J283"/>
    <mergeCell ref="K282:K283"/>
    <mergeCell ref="A285:K285"/>
    <mergeCell ref="A286:A290"/>
    <mergeCell ref="B286:B290"/>
    <mergeCell ref="C286:C290"/>
    <mergeCell ref="D286:D290"/>
    <mergeCell ref="E286:E290"/>
    <mergeCell ref="F286:F288"/>
    <mergeCell ref="A280:A284"/>
    <mergeCell ref="B280:B284"/>
    <mergeCell ref="C280:C284"/>
    <mergeCell ref="D280:D284"/>
    <mergeCell ref="E280:E284"/>
    <mergeCell ref="F280:F282"/>
    <mergeCell ref="K272:K273"/>
    <mergeCell ref="A275:A279"/>
    <mergeCell ref="B275:B279"/>
    <mergeCell ref="C275:C279"/>
    <mergeCell ref="D275:D279"/>
    <mergeCell ref="E275:E279"/>
    <mergeCell ref="F275:F277"/>
    <mergeCell ref="G275:G277"/>
    <mergeCell ref="J277:J278"/>
    <mergeCell ref="K277:K278"/>
    <mergeCell ref="J267:J268"/>
    <mergeCell ref="K267:K268"/>
    <mergeCell ref="A270:A274"/>
    <mergeCell ref="B270:B274"/>
    <mergeCell ref="C270:C274"/>
    <mergeCell ref="D270:D274"/>
    <mergeCell ref="E270:E274"/>
    <mergeCell ref="F270:F272"/>
    <mergeCell ref="G270:G272"/>
    <mergeCell ref="J272:J273"/>
    <mergeCell ref="G260:G262"/>
    <mergeCell ref="J262:J263"/>
    <mergeCell ref="K262:K263"/>
    <mergeCell ref="A265:A269"/>
    <mergeCell ref="B265:B269"/>
    <mergeCell ref="C265:C269"/>
    <mergeCell ref="D265:D269"/>
    <mergeCell ref="E265:E269"/>
    <mergeCell ref="F265:F267"/>
    <mergeCell ref="G265:G267"/>
    <mergeCell ref="A260:A264"/>
    <mergeCell ref="B260:B264"/>
    <mergeCell ref="C260:C264"/>
    <mergeCell ref="D260:D264"/>
    <mergeCell ref="E260:E264"/>
    <mergeCell ref="F260:F262"/>
    <mergeCell ref="K252:K253"/>
    <mergeCell ref="A255:A259"/>
    <mergeCell ref="B255:B259"/>
    <mergeCell ref="C255:C259"/>
    <mergeCell ref="D255:D259"/>
    <mergeCell ref="E255:E259"/>
    <mergeCell ref="F255:F257"/>
    <mergeCell ref="G255:G257"/>
    <mergeCell ref="J257:J258"/>
    <mergeCell ref="K257:K258"/>
    <mergeCell ref="J247:J248"/>
    <mergeCell ref="K247:K248"/>
    <mergeCell ref="A250:A254"/>
    <mergeCell ref="B250:B254"/>
    <mergeCell ref="C250:C254"/>
    <mergeCell ref="D250:D254"/>
    <mergeCell ref="E250:E254"/>
    <mergeCell ref="F250:F252"/>
    <mergeCell ref="G250:G252"/>
    <mergeCell ref="J252:J253"/>
    <mergeCell ref="G240:G242"/>
    <mergeCell ref="J242:J243"/>
    <mergeCell ref="K242:K243"/>
    <mergeCell ref="A245:A249"/>
    <mergeCell ref="B245:B249"/>
    <mergeCell ref="C245:C249"/>
    <mergeCell ref="D245:D249"/>
    <mergeCell ref="E245:E249"/>
    <mergeCell ref="F245:F247"/>
    <mergeCell ref="G245:G247"/>
    <mergeCell ref="A240:A244"/>
    <mergeCell ref="B240:B244"/>
    <mergeCell ref="C240:C244"/>
    <mergeCell ref="D240:D244"/>
    <mergeCell ref="E240:E244"/>
    <mergeCell ref="F240:F242"/>
    <mergeCell ref="K232:K233"/>
    <mergeCell ref="A235:A239"/>
    <mergeCell ref="B235:B239"/>
    <mergeCell ref="C235:C239"/>
    <mergeCell ref="D235:D239"/>
    <mergeCell ref="E235:E239"/>
    <mergeCell ref="F235:F237"/>
    <mergeCell ref="G235:G237"/>
    <mergeCell ref="J237:J238"/>
    <mergeCell ref="K237:K238"/>
    <mergeCell ref="J227:J228"/>
    <mergeCell ref="K227:K228"/>
    <mergeCell ref="A230:A234"/>
    <mergeCell ref="B230:B234"/>
    <mergeCell ref="C230:C234"/>
    <mergeCell ref="D230:D234"/>
    <mergeCell ref="E230:E234"/>
    <mergeCell ref="F230:F232"/>
    <mergeCell ref="G230:G232"/>
    <mergeCell ref="J232:J233"/>
    <mergeCell ref="G220:G222"/>
    <mergeCell ref="J222:J223"/>
    <mergeCell ref="K222:K223"/>
    <mergeCell ref="A225:A229"/>
    <mergeCell ref="B225:B229"/>
    <mergeCell ref="C225:C229"/>
    <mergeCell ref="D225:D229"/>
    <mergeCell ref="E225:E229"/>
    <mergeCell ref="F225:F227"/>
    <mergeCell ref="G225:G227"/>
    <mergeCell ref="A220:A224"/>
    <mergeCell ref="B220:B224"/>
    <mergeCell ref="C220:C224"/>
    <mergeCell ref="D220:D224"/>
    <mergeCell ref="E220:E224"/>
    <mergeCell ref="F220:F222"/>
    <mergeCell ref="K212:K213"/>
    <mergeCell ref="A215:A219"/>
    <mergeCell ref="B215:B219"/>
    <mergeCell ref="C215:C219"/>
    <mergeCell ref="D215:D219"/>
    <mergeCell ref="E215:E219"/>
    <mergeCell ref="F215:F217"/>
    <mergeCell ref="G215:G217"/>
    <mergeCell ref="J217:J218"/>
    <mergeCell ref="K217:K218"/>
    <mergeCell ref="K206:K207"/>
    <mergeCell ref="A209:K209"/>
    <mergeCell ref="A210:A214"/>
    <mergeCell ref="B210:B214"/>
    <mergeCell ref="C210:C214"/>
    <mergeCell ref="D210:D214"/>
    <mergeCell ref="E210:E214"/>
    <mergeCell ref="F210:F212"/>
    <mergeCell ref="G210:G212"/>
    <mergeCell ref="J212:J213"/>
    <mergeCell ref="J201:J202"/>
    <mergeCell ref="K201:K202"/>
    <mergeCell ref="A204:A208"/>
    <mergeCell ref="B204:B208"/>
    <mergeCell ref="C204:C208"/>
    <mergeCell ref="D204:D208"/>
    <mergeCell ref="E204:E208"/>
    <mergeCell ref="F204:F206"/>
    <mergeCell ref="G204:G206"/>
    <mergeCell ref="J206:J207"/>
    <mergeCell ref="G194:G196"/>
    <mergeCell ref="J196:J197"/>
    <mergeCell ref="K196:K197"/>
    <mergeCell ref="A199:A203"/>
    <mergeCell ref="B199:B203"/>
    <mergeCell ref="C199:C203"/>
    <mergeCell ref="D199:D203"/>
    <mergeCell ref="E199:E203"/>
    <mergeCell ref="F199:F201"/>
    <mergeCell ref="G199:G201"/>
    <mergeCell ref="A194:A198"/>
    <mergeCell ref="B194:B198"/>
    <mergeCell ref="C194:C198"/>
    <mergeCell ref="D194:D198"/>
    <mergeCell ref="E194:E198"/>
    <mergeCell ref="F194:F196"/>
    <mergeCell ref="K186:K187"/>
    <mergeCell ref="A189:A193"/>
    <mergeCell ref="B189:B193"/>
    <mergeCell ref="C189:C193"/>
    <mergeCell ref="D189:D193"/>
    <mergeCell ref="E189:E193"/>
    <mergeCell ref="F189:F191"/>
    <mergeCell ref="G189:G191"/>
    <mergeCell ref="J191:J192"/>
    <mergeCell ref="K191:K192"/>
    <mergeCell ref="J181:J182"/>
    <mergeCell ref="K181:K182"/>
    <mergeCell ref="A184:A188"/>
    <mergeCell ref="B184:B188"/>
    <mergeCell ref="C184:C188"/>
    <mergeCell ref="D184:D188"/>
    <mergeCell ref="E184:E188"/>
    <mergeCell ref="F184:F186"/>
    <mergeCell ref="G184:G186"/>
    <mergeCell ref="J186:J187"/>
    <mergeCell ref="G174:G176"/>
    <mergeCell ref="J176:J177"/>
    <mergeCell ref="K176:K177"/>
    <mergeCell ref="A179:A183"/>
    <mergeCell ref="B179:B183"/>
    <mergeCell ref="C179:C183"/>
    <mergeCell ref="D179:D183"/>
    <mergeCell ref="E179:E183"/>
    <mergeCell ref="F179:F181"/>
    <mergeCell ref="G179:G181"/>
    <mergeCell ref="A174:A178"/>
    <mergeCell ref="B174:B178"/>
    <mergeCell ref="C174:C178"/>
    <mergeCell ref="D174:D178"/>
    <mergeCell ref="E174:E178"/>
    <mergeCell ref="F174:F176"/>
    <mergeCell ref="K166:K167"/>
    <mergeCell ref="A169:A173"/>
    <mergeCell ref="B169:B173"/>
    <mergeCell ref="C169:C173"/>
    <mergeCell ref="D169:D173"/>
    <mergeCell ref="E169:E173"/>
    <mergeCell ref="F169:F171"/>
    <mergeCell ref="G169:G171"/>
    <mergeCell ref="J171:J172"/>
    <mergeCell ref="K171:K172"/>
    <mergeCell ref="J161:J162"/>
    <mergeCell ref="K161:K162"/>
    <mergeCell ref="A164:A168"/>
    <mergeCell ref="B164:B168"/>
    <mergeCell ref="C164:C168"/>
    <mergeCell ref="D164:D168"/>
    <mergeCell ref="E164:E168"/>
    <mergeCell ref="F164:F166"/>
    <mergeCell ref="G164:G166"/>
    <mergeCell ref="J166:J167"/>
    <mergeCell ref="G154:G156"/>
    <mergeCell ref="J156:J157"/>
    <mergeCell ref="K156:K157"/>
    <mergeCell ref="A159:A163"/>
    <mergeCell ref="B159:B163"/>
    <mergeCell ref="C159:C163"/>
    <mergeCell ref="D159:D163"/>
    <mergeCell ref="E159:E163"/>
    <mergeCell ref="F159:F161"/>
    <mergeCell ref="G159:G161"/>
    <mergeCell ref="A154:A158"/>
    <mergeCell ref="B154:B158"/>
    <mergeCell ref="C154:C158"/>
    <mergeCell ref="D154:D158"/>
    <mergeCell ref="E154:E158"/>
    <mergeCell ref="F154:F156"/>
    <mergeCell ref="K146:K147"/>
    <mergeCell ref="A149:A153"/>
    <mergeCell ref="B149:B153"/>
    <mergeCell ref="C149:C153"/>
    <mergeCell ref="D149:D153"/>
    <mergeCell ref="E149:E153"/>
    <mergeCell ref="F149:F151"/>
    <mergeCell ref="G149:G151"/>
    <mergeCell ref="J151:J152"/>
    <mergeCell ref="K151:K152"/>
    <mergeCell ref="J141:J142"/>
    <mergeCell ref="K141:K142"/>
    <mergeCell ref="A144:A148"/>
    <mergeCell ref="B144:B148"/>
    <mergeCell ref="C144:C148"/>
    <mergeCell ref="D144:D148"/>
    <mergeCell ref="E144:E148"/>
    <mergeCell ref="F144:F146"/>
    <mergeCell ref="G144:G146"/>
    <mergeCell ref="J146:J147"/>
    <mergeCell ref="G134:G136"/>
    <mergeCell ref="J136:J137"/>
    <mergeCell ref="K136:K137"/>
    <mergeCell ref="A139:A143"/>
    <mergeCell ref="B139:B143"/>
    <mergeCell ref="C139:C143"/>
    <mergeCell ref="D139:D143"/>
    <mergeCell ref="E139:E143"/>
    <mergeCell ref="F139:F141"/>
    <mergeCell ref="G139:G141"/>
    <mergeCell ref="A134:A138"/>
    <mergeCell ref="B134:B138"/>
    <mergeCell ref="C134:C138"/>
    <mergeCell ref="D134:D138"/>
    <mergeCell ref="E134:E138"/>
    <mergeCell ref="F134:F136"/>
    <mergeCell ref="K126:K127"/>
    <mergeCell ref="A129:A133"/>
    <mergeCell ref="B129:B133"/>
    <mergeCell ref="C129:C133"/>
    <mergeCell ref="D129:D133"/>
    <mergeCell ref="E129:E133"/>
    <mergeCell ref="F129:F131"/>
    <mergeCell ref="G129:G131"/>
    <mergeCell ref="J131:J132"/>
    <mergeCell ref="K131:K132"/>
    <mergeCell ref="J121:J122"/>
    <mergeCell ref="K121:K122"/>
    <mergeCell ref="A124:A128"/>
    <mergeCell ref="B124:B128"/>
    <mergeCell ref="C124:C128"/>
    <mergeCell ref="D124:D128"/>
    <mergeCell ref="E124:E128"/>
    <mergeCell ref="F124:F126"/>
    <mergeCell ref="G124:G126"/>
    <mergeCell ref="J126:J127"/>
    <mergeCell ref="G114:G116"/>
    <mergeCell ref="J116:J117"/>
    <mergeCell ref="K116:K117"/>
    <mergeCell ref="A119:A123"/>
    <mergeCell ref="B119:B123"/>
    <mergeCell ref="C119:C123"/>
    <mergeCell ref="D119:D123"/>
    <mergeCell ref="E119:E123"/>
    <mergeCell ref="F119:F121"/>
    <mergeCell ref="G119:G121"/>
    <mergeCell ref="A114:A118"/>
    <mergeCell ref="B114:B118"/>
    <mergeCell ref="C114:C118"/>
    <mergeCell ref="D114:D118"/>
    <mergeCell ref="E114:E118"/>
    <mergeCell ref="F114:F116"/>
    <mergeCell ref="K106:K107"/>
    <mergeCell ref="A109:A113"/>
    <mergeCell ref="B109:B113"/>
    <mergeCell ref="C109:C113"/>
    <mergeCell ref="D109:D113"/>
    <mergeCell ref="E109:E113"/>
    <mergeCell ref="F109:F111"/>
    <mergeCell ref="G109:G111"/>
    <mergeCell ref="J111:J112"/>
    <mergeCell ref="K111:K112"/>
    <mergeCell ref="J101:J102"/>
    <mergeCell ref="K101:K102"/>
    <mergeCell ref="A104:A108"/>
    <mergeCell ref="B104:B108"/>
    <mergeCell ref="C104:C108"/>
    <mergeCell ref="D104:D108"/>
    <mergeCell ref="E104:E108"/>
    <mergeCell ref="F104:F106"/>
    <mergeCell ref="G104:G106"/>
    <mergeCell ref="J106:J107"/>
    <mergeCell ref="J95:J96"/>
    <mergeCell ref="K95:K96"/>
    <mergeCell ref="A98:K98"/>
    <mergeCell ref="A99:A103"/>
    <mergeCell ref="B99:B103"/>
    <mergeCell ref="C99:C103"/>
    <mergeCell ref="D99:D103"/>
    <mergeCell ref="E99:E103"/>
    <mergeCell ref="F99:F101"/>
    <mergeCell ref="G99:G101"/>
    <mergeCell ref="G88:G90"/>
    <mergeCell ref="J90:J91"/>
    <mergeCell ref="K90:K91"/>
    <mergeCell ref="A93:A97"/>
    <mergeCell ref="B93:B97"/>
    <mergeCell ref="C93:C97"/>
    <mergeCell ref="D93:D97"/>
    <mergeCell ref="E93:E97"/>
    <mergeCell ref="F93:F95"/>
    <mergeCell ref="G93:G95"/>
    <mergeCell ref="A88:A92"/>
    <mergeCell ref="B88:B92"/>
    <mergeCell ref="C88:C92"/>
    <mergeCell ref="D88:D92"/>
    <mergeCell ref="E88:E92"/>
    <mergeCell ref="F88:F90"/>
    <mergeCell ref="K80:K81"/>
    <mergeCell ref="A83:A87"/>
    <mergeCell ref="B83:B87"/>
    <mergeCell ref="C83:C87"/>
    <mergeCell ref="D83:D87"/>
    <mergeCell ref="E83:E87"/>
    <mergeCell ref="F83:F85"/>
    <mergeCell ref="G83:G85"/>
    <mergeCell ref="J85:J86"/>
    <mergeCell ref="K85:K86"/>
    <mergeCell ref="J75:J76"/>
    <mergeCell ref="K75:K76"/>
    <mergeCell ref="A78:A82"/>
    <mergeCell ref="B78:B82"/>
    <mergeCell ref="C78:C82"/>
    <mergeCell ref="D78:D82"/>
    <mergeCell ref="E78:E82"/>
    <mergeCell ref="F78:F80"/>
    <mergeCell ref="G78:G80"/>
    <mergeCell ref="J80:J81"/>
    <mergeCell ref="G68:G70"/>
    <mergeCell ref="J70:J71"/>
    <mergeCell ref="K70:K71"/>
    <mergeCell ref="A73:A77"/>
    <mergeCell ref="B73:B77"/>
    <mergeCell ref="C73:C77"/>
    <mergeCell ref="D73:D77"/>
    <mergeCell ref="E73:E77"/>
    <mergeCell ref="F73:F75"/>
    <mergeCell ref="G73:G75"/>
    <mergeCell ref="A68:A72"/>
    <mergeCell ref="B68:B72"/>
    <mergeCell ref="C68:C72"/>
    <mergeCell ref="D68:D72"/>
    <mergeCell ref="E68:E72"/>
    <mergeCell ref="F68:F70"/>
    <mergeCell ref="K60:K61"/>
    <mergeCell ref="A63:A67"/>
    <mergeCell ref="B63:B67"/>
    <mergeCell ref="C63:C67"/>
    <mergeCell ref="D63:D67"/>
    <mergeCell ref="E63:E67"/>
    <mergeCell ref="F63:F65"/>
    <mergeCell ref="G63:G65"/>
    <mergeCell ref="J65:J66"/>
    <mergeCell ref="K65:K66"/>
    <mergeCell ref="J55:J56"/>
    <mergeCell ref="K55:K56"/>
    <mergeCell ref="A58:A62"/>
    <mergeCell ref="B58:B62"/>
    <mergeCell ref="C58:C62"/>
    <mergeCell ref="D58:D62"/>
    <mergeCell ref="E58:E62"/>
    <mergeCell ref="F58:F60"/>
    <mergeCell ref="G58:G60"/>
    <mergeCell ref="J60:J61"/>
    <mergeCell ref="J49:J50"/>
    <mergeCell ref="K49:K50"/>
    <mergeCell ref="A52:K52"/>
    <mergeCell ref="A53:A57"/>
    <mergeCell ref="B53:B57"/>
    <mergeCell ref="C53:C57"/>
    <mergeCell ref="D53:D57"/>
    <mergeCell ref="E53:E57"/>
    <mergeCell ref="F53:F55"/>
    <mergeCell ref="G53:G55"/>
    <mergeCell ref="G42:G44"/>
    <mergeCell ref="J44:J45"/>
    <mergeCell ref="K44:K45"/>
    <mergeCell ref="A47:A51"/>
    <mergeCell ref="B47:B51"/>
    <mergeCell ref="C47:C51"/>
    <mergeCell ref="D47:D51"/>
    <mergeCell ref="E47:E51"/>
    <mergeCell ref="F47:F49"/>
    <mergeCell ref="G47:G49"/>
    <mergeCell ref="A42:A46"/>
    <mergeCell ref="B42:B46"/>
    <mergeCell ref="C42:C46"/>
    <mergeCell ref="D42:D46"/>
    <mergeCell ref="E42:E46"/>
    <mergeCell ref="F42:F44"/>
    <mergeCell ref="K34:K35"/>
    <mergeCell ref="A37:A41"/>
    <mergeCell ref="B37:B41"/>
    <mergeCell ref="C37:C41"/>
    <mergeCell ref="D37:D41"/>
    <mergeCell ref="E37:E41"/>
    <mergeCell ref="F37:F39"/>
    <mergeCell ref="G37:G39"/>
    <mergeCell ref="J39:J40"/>
    <mergeCell ref="K39:K40"/>
    <mergeCell ref="J29:J30"/>
    <mergeCell ref="K29:K30"/>
    <mergeCell ref="A32:A36"/>
    <mergeCell ref="B32:B36"/>
    <mergeCell ref="C32:C36"/>
    <mergeCell ref="D32:D36"/>
    <mergeCell ref="E32:E36"/>
    <mergeCell ref="F32:F34"/>
    <mergeCell ref="G32:G34"/>
    <mergeCell ref="J34:J35"/>
    <mergeCell ref="G22:G24"/>
    <mergeCell ref="J24:J25"/>
    <mergeCell ref="K24:K25"/>
    <mergeCell ref="A27:A31"/>
    <mergeCell ref="B27:B31"/>
    <mergeCell ref="C27:C31"/>
    <mergeCell ref="D27:D31"/>
    <mergeCell ref="E27:E31"/>
    <mergeCell ref="F27:F29"/>
    <mergeCell ref="G27:G29"/>
    <mergeCell ref="A22:A26"/>
    <mergeCell ref="B22:B26"/>
    <mergeCell ref="C22:C26"/>
    <mergeCell ref="D22:D26"/>
    <mergeCell ref="E22:E26"/>
    <mergeCell ref="F22:F24"/>
    <mergeCell ref="A1:E1"/>
    <mergeCell ref="A3:K3"/>
    <mergeCell ref="A9:K9"/>
    <mergeCell ref="F10:G10"/>
    <mergeCell ref="H10:I10"/>
    <mergeCell ref="J10:K10"/>
    <mergeCell ref="K14:K15"/>
    <mergeCell ref="A17:A21"/>
    <mergeCell ref="B17:B21"/>
    <mergeCell ref="C17:C21"/>
    <mergeCell ref="D17:D21"/>
    <mergeCell ref="E17:E21"/>
    <mergeCell ref="F17:F19"/>
    <mergeCell ref="G17:G19"/>
    <mergeCell ref="J19:J20"/>
    <mergeCell ref="K19:K20"/>
    <mergeCell ref="A11:K11"/>
    <mergeCell ref="A12:A16"/>
    <mergeCell ref="B12:B16"/>
    <mergeCell ref="C12:C16"/>
    <mergeCell ref="D12:D16"/>
    <mergeCell ref="E12:E16"/>
    <mergeCell ref="F12:F14"/>
    <mergeCell ref="G12:G14"/>
    <mergeCell ref="J14:J15"/>
  </mergeCells>
  <conditionalFormatting sqref="I71">
    <cfRule type="cellIs" dxfId="26" priority="4" operator="equal">
      <formula>"ANULADO (DESIERTO)"</formula>
    </cfRule>
    <cfRule type="cellIs" dxfId="25" priority="5" operator="equal">
      <formula>"Adjudicado"</formula>
    </cfRule>
    <cfRule type="cellIs" dxfId="24" priority="6" operator="equal">
      <formula>"ANULADO (PRESCINDIDO)"</formula>
    </cfRule>
  </conditionalFormatting>
  <conditionalFormatting sqref="I228">
    <cfRule type="cellIs" dxfId="23" priority="1" operator="equal">
      <formula>"ANULADO (PRESCINDIDO)"</formula>
    </cfRule>
    <cfRule type="cellIs" dxfId="22" priority="2" operator="equal">
      <formula>"ANULADO (DESIERTO)"</formula>
    </cfRule>
    <cfRule type="cellIs" dxfId="21" priority="3" operator="equal">
      <formula>"Adjudicado"</formula>
    </cfRule>
  </conditionalFormatting>
  <printOptions horizontalCentered="1"/>
  <pageMargins left="0.19685039370078741" right="0.19685039370078741" top="0.39370078740157483" bottom="0.39370078740157483" header="0.31496062992125984" footer="0.31496062992125984"/>
  <pageSetup paperSize="5"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3"/>
  <sheetViews>
    <sheetView zoomScale="70" zoomScaleNormal="70" workbookViewId="0">
      <pane ySplit="10" topLeftCell="A385" activePane="bottomLeft" state="frozen"/>
      <selection activeCell="C543" sqref="C543:C547"/>
      <selection pane="bottomLeft" sqref="A1:K7"/>
    </sheetView>
  </sheetViews>
  <sheetFormatPr baseColWidth="10" defaultRowHeight="15"/>
  <cols>
    <col min="1" max="1" width="17.7109375" customWidth="1"/>
    <col min="2" max="2" width="15.28515625" style="3" bestFit="1" customWidth="1"/>
    <col min="3" max="3" width="15.28515625" bestFit="1" customWidth="1"/>
    <col min="5" max="5" width="18.42578125" bestFit="1" customWidth="1"/>
    <col min="6" max="6" width="20" bestFit="1" customWidth="1"/>
    <col min="7" max="7" width="27" style="4" customWidth="1"/>
    <col min="8" max="8" width="23.42578125" customWidth="1"/>
    <col min="9" max="9" width="15.28515625" customWidth="1"/>
    <col min="10" max="10" width="20.140625" bestFit="1" customWidth="1"/>
    <col min="11" max="11" width="56.7109375" customWidth="1"/>
  </cols>
  <sheetData>
    <row r="1" spans="1:11" ht="15.75" customHeight="1">
      <c r="A1" s="283" t="s">
        <v>21</v>
      </c>
      <c r="B1" s="283"/>
      <c r="C1" s="283"/>
      <c r="D1" s="283"/>
      <c r="E1" s="283"/>
      <c r="F1" s="203"/>
      <c r="G1" s="203"/>
      <c r="H1" s="203"/>
      <c r="I1" s="203"/>
      <c r="J1" s="203"/>
      <c r="K1" s="203"/>
    </row>
    <row r="2" spans="1:11" ht="15.75">
      <c r="A2" s="8" t="s">
        <v>22</v>
      </c>
      <c r="B2" s="8"/>
      <c r="C2" s="8"/>
      <c r="D2" s="8"/>
      <c r="E2" s="8"/>
      <c r="F2" s="8"/>
      <c r="G2" s="8"/>
      <c r="H2" s="8"/>
      <c r="I2" s="8"/>
      <c r="J2" s="8"/>
      <c r="K2" s="8"/>
    </row>
    <row r="3" spans="1:11" ht="15.75" customHeight="1">
      <c r="A3" s="283" t="s">
        <v>862</v>
      </c>
      <c r="B3" s="283"/>
      <c r="C3" s="283"/>
      <c r="D3" s="283"/>
      <c r="E3" s="283"/>
      <c r="F3" s="283"/>
      <c r="G3" s="283"/>
      <c r="H3" s="283"/>
      <c r="I3" s="283"/>
      <c r="J3" s="283"/>
      <c r="K3" s="283"/>
    </row>
    <row r="4" spans="1:11" ht="15.75">
      <c r="A4" s="8" t="s">
        <v>23</v>
      </c>
      <c r="B4" s="8"/>
      <c r="C4" s="8"/>
      <c r="D4" s="8"/>
      <c r="E4" s="8"/>
      <c r="F4" s="8"/>
      <c r="G4" s="8"/>
      <c r="H4" s="8"/>
      <c r="I4" s="8"/>
      <c r="J4" s="8"/>
      <c r="K4" s="8"/>
    </row>
    <row r="5" spans="1:11" ht="15.75">
      <c r="A5" s="8" t="s">
        <v>1439</v>
      </c>
      <c r="B5" s="8"/>
      <c r="C5" s="8"/>
      <c r="D5" s="8"/>
      <c r="E5" s="8"/>
      <c r="F5" s="8"/>
      <c r="G5" s="8"/>
      <c r="H5" s="8"/>
      <c r="I5" s="8"/>
      <c r="J5" s="8"/>
      <c r="K5" s="8"/>
    </row>
    <row r="6" spans="1:11" ht="15.75">
      <c r="A6" s="8" t="s">
        <v>1519</v>
      </c>
      <c r="B6" s="8"/>
      <c r="C6" s="8"/>
      <c r="D6" s="8"/>
      <c r="E6" s="8"/>
      <c r="F6" s="8"/>
      <c r="G6" s="8"/>
      <c r="H6" s="8"/>
      <c r="I6" s="8"/>
      <c r="J6" s="8"/>
      <c r="K6" s="8"/>
    </row>
    <row r="7" spans="1:11" ht="15.75">
      <c r="A7" s="8" t="s">
        <v>1520</v>
      </c>
      <c r="B7" s="8"/>
      <c r="C7" s="8"/>
      <c r="D7" s="9"/>
      <c r="E7" s="8"/>
      <c r="F7" s="8"/>
      <c r="G7" s="8"/>
      <c r="H7" s="8"/>
      <c r="I7" s="8"/>
      <c r="J7" s="8"/>
      <c r="K7" s="8"/>
    </row>
    <row r="8" spans="1:11" ht="15.75">
      <c r="A8" s="1"/>
      <c r="B8" s="2"/>
      <c r="C8" s="1"/>
      <c r="D8" s="1"/>
      <c r="E8" s="1"/>
      <c r="F8" s="1"/>
      <c r="G8" s="1"/>
      <c r="H8" s="1"/>
      <c r="I8" s="1"/>
      <c r="J8" s="1"/>
      <c r="K8" s="1"/>
    </row>
    <row r="9" spans="1:11" ht="21" customHeight="1" thickBot="1">
      <c r="A9" s="284" t="s">
        <v>19</v>
      </c>
      <c r="B9" s="284"/>
      <c r="C9" s="284"/>
      <c r="D9" s="284"/>
      <c r="E9" s="284"/>
      <c r="F9" s="284"/>
      <c r="G9" s="284"/>
      <c r="H9" s="284"/>
      <c r="I9" s="284"/>
      <c r="J9" s="284"/>
      <c r="K9" s="284"/>
    </row>
    <row r="10" spans="1:11" ht="48" thickBot="1">
      <c r="A10" s="5" t="s">
        <v>0</v>
      </c>
      <c r="B10" s="6" t="s">
        <v>16</v>
      </c>
      <c r="C10" s="7" t="s">
        <v>17</v>
      </c>
      <c r="D10" s="7" t="s">
        <v>18</v>
      </c>
      <c r="E10" s="7" t="s">
        <v>1</v>
      </c>
      <c r="F10" s="285" t="s">
        <v>2</v>
      </c>
      <c r="G10" s="285"/>
      <c r="H10" s="286" t="s">
        <v>3</v>
      </c>
      <c r="I10" s="287"/>
      <c r="J10" s="285" t="s">
        <v>4</v>
      </c>
      <c r="K10" s="288"/>
    </row>
    <row r="11" spans="1:11" ht="25.5" customHeight="1" thickBot="1">
      <c r="A11" s="262" t="s">
        <v>1326</v>
      </c>
      <c r="B11" s="263"/>
      <c r="C11" s="263"/>
      <c r="D11" s="263"/>
      <c r="E11" s="263"/>
      <c r="F11" s="263"/>
      <c r="G11" s="263"/>
      <c r="H11" s="263"/>
      <c r="I11" s="263"/>
      <c r="J11" s="263"/>
      <c r="K11" s="264"/>
    </row>
    <row r="12" spans="1:11" ht="30" customHeight="1">
      <c r="A12" s="365" t="s">
        <v>20</v>
      </c>
      <c r="B12" s="366">
        <v>65153.98</v>
      </c>
      <c r="C12" s="366">
        <v>65153.98</v>
      </c>
      <c r="D12" s="367">
        <v>1</v>
      </c>
      <c r="E12" s="367">
        <v>158</v>
      </c>
      <c r="F12" s="368" t="s">
        <v>5</v>
      </c>
      <c r="G12" s="365" t="s">
        <v>1301</v>
      </c>
      <c r="H12" s="162" t="s">
        <v>6</v>
      </c>
      <c r="I12" s="212" t="s">
        <v>1302</v>
      </c>
      <c r="J12" s="162" t="s">
        <v>7</v>
      </c>
      <c r="K12" s="163" t="s">
        <v>1303</v>
      </c>
    </row>
    <row r="13" spans="1:11" ht="30" customHeight="1">
      <c r="A13" s="365"/>
      <c r="B13" s="366"/>
      <c r="C13" s="366"/>
      <c r="D13" s="367"/>
      <c r="E13" s="367"/>
      <c r="F13" s="368"/>
      <c r="G13" s="365"/>
      <c r="H13" s="162" t="s">
        <v>9</v>
      </c>
      <c r="I13" s="201">
        <v>45162</v>
      </c>
      <c r="J13" s="162" t="s">
        <v>10</v>
      </c>
      <c r="K13" s="227" t="s">
        <v>767</v>
      </c>
    </row>
    <row r="14" spans="1:11" ht="30" customHeight="1">
      <c r="A14" s="365"/>
      <c r="B14" s="366"/>
      <c r="C14" s="366"/>
      <c r="D14" s="367"/>
      <c r="E14" s="367"/>
      <c r="F14" s="368"/>
      <c r="G14" s="365"/>
      <c r="H14" s="165" t="s">
        <v>11</v>
      </c>
      <c r="I14" s="202" t="s">
        <v>1304</v>
      </c>
      <c r="J14" s="398" t="s">
        <v>12</v>
      </c>
      <c r="K14" s="404" t="s">
        <v>1305</v>
      </c>
    </row>
    <row r="15" spans="1:11" ht="15" customHeight="1">
      <c r="A15" s="365"/>
      <c r="B15" s="366"/>
      <c r="C15" s="366"/>
      <c r="D15" s="367"/>
      <c r="E15" s="367"/>
      <c r="F15" s="162" t="s">
        <v>8</v>
      </c>
      <c r="G15" s="62">
        <v>322334</v>
      </c>
      <c r="H15" s="162" t="s">
        <v>13</v>
      </c>
      <c r="I15" s="228" t="s">
        <v>521</v>
      </c>
      <c r="J15" s="398"/>
      <c r="K15" s="404"/>
    </row>
    <row r="16" spans="1:11" ht="15" customHeight="1">
      <c r="A16" s="365"/>
      <c r="B16" s="366"/>
      <c r="C16" s="366"/>
      <c r="D16" s="367"/>
      <c r="E16" s="367"/>
      <c r="F16" s="162"/>
      <c r="G16" s="162"/>
      <c r="H16" s="162" t="s">
        <v>15</v>
      </c>
      <c r="I16" s="161" t="s">
        <v>522</v>
      </c>
      <c r="J16" s="162" t="s">
        <v>14</v>
      </c>
      <c r="K16" s="67">
        <v>45321</v>
      </c>
    </row>
    <row r="17" spans="1:11" ht="30" customHeight="1">
      <c r="A17" s="365" t="s">
        <v>20</v>
      </c>
      <c r="B17" s="366">
        <v>40015.599999999999</v>
      </c>
      <c r="C17" s="366">
        <v>40015.599999999999</v>
      </c>
      <c r="D17" s="367">
        <v>1</v>
      </c>
      <c r="E17" s="367">
        <v>189</v>
      </c>
      <c r="F17" s="368" t="s">
        <v>5</v>
      </c>
      <c r="G17" s="365" t="s">
        <v>1301</v>
      </c>
      <c r="H17" s="162" t="s">
        <v>6</v>
      </c>
      <c r="I17" s="212" t="s">
        <v>1306</v>
      </c>
      <c r="J17" s="162" t="s">
        <v>7</v>
      </c>
      <c r="K17" s="163" t="s">
        <v>1307</v>
      </c>
    </row>
    <row r="18" spans="1:11" ht="30" customHeight="1">
      <c r="A18" s="365"/>
      <c r="B18" s="366"/>
      <c r="C18" s="366"/>
      <c r="D18" s="367"/>
      <c r="E18" s="367"/>
      <c r="F18" s="368"/>
      <c r="G18" s="365"/>
      <c r="H18" s="162" t="s">
        <v>9</v>
      </c>
      <c r="I18" s="201">
        <v>45162</v>
      </c>
      <c r="J18" s="162" t="s">
        <v>10</v>
      </c>
      <c r="K18" s="227" t="s">
        <v>767</v>
      </c>
    </row>
    <row r="19" spans="1:11" ht="30" customHeight="1">
      <c r="A19" s="365"/>
      <c r="B19" s="366"/>
      <c r="C19" s="366"/>
      <c r="D19" s="367"/>
      <c r="E19" s="367"/>
      <c r="F19" s="368"/>
      <c r="G19" s="365"/>
      <c r="H19" s="165" t="s">
        <v>11</v>
      </c>
      <c r="I19" s="202" t="s">
        <v>1304</v>
      </c>
      <c r="J19" s="398" t="s">
        <v>12</v>
      </c>
      <c r="K19" s="404" t="s">
        <v>1308</v>
      </c>
    </row>
    <row r="20" spans="1:11" ht="15" customHeight="1">
      <c r="A20" s="365"/>
      <c r="B20" s="366"/>
      <c r="C20" s="366"/>
      <c r="D20" s="367"/>
      <c r="E20" s="367"/>
      <c r="F20" s="162" t="s">
        <v>8</v>
      </c>
      <c r="G20" s="62">
        <v>322334</v>
      </c>
      <c r="H20" s="162" t="s">
        <v>13</v>
      </c>
      <c r="I20" s="228" t="s">
        <v>521</v>
      </c>
      <c r="J20" s="398"/>
      <c r="K20" s="404"/>
    </row>
    <row r="21" spans="1:11" ht="15" customHeight="1">
      <c r="A21" s="365"/>
      <c r="B21" s="366"/>
      <c r="C21" s="366"/>
      <c r="D21" s="367"/>
      <c r="E21" s="367"/>
      <c r="F21" s="162"/>
      <c r="G21" s="162"/>
      <c r="H21" s="162" t="s">
        <v>15</v>
      </c>
      <c r="I21" s="161" t="s">
        <v>522</v>
      </c>
      <c r="J21" s="162" t="s">
        <v>14</v>
      </c>
      <c r="K21" s="67">
        <v>45315</v>
      </c>
    </row>
    <row r="22" spans="1:11" ht="30" customHeight="1">
      <c r="A22" s="365" t="s">
        <v>20</v>
      </c>
      <c r="B22" s="366">
        <v>87025</v>
      </c>
      <c r="C22" s="366">
        <v>87025</v>
      </c>
      <c r="D22" s="367">
        <v>1</v>
      </c>
      <c r="E22" s="367">
        <v>114</v>
      </c>
      <c r="F22" s="368" t="s">
        <v>5</v>
      </c>
      <c r="G22" s="365" t="s">
        <v>534</v>
      </c>
      <c r="H22" s="162" t="s">
        <v>6</v>
      </c>
      <c r="I22" s="200">
        <v>21622159</v>
      </c>
      <c r="J22" s="162" t="s">
        <v>7</v>
      </c>
      <c r="K22" s="163" t="s">
        <v>1309</v>
      </c>
    </row>
    <row r="23" spans="1:11" ht="30" customHeight="1">
      <c r="A23" s="365"/>
      <c r="B23" s="366"/>
      <c r="C23" s="366"/>
      <c r="D23" s="367"/>
      <c r="E23" s="367"/>
      <c r="F23" s="368"/>
      <c r="G23" s="365"/>
      <c r="H23" s="162" t="s">
        <v>9</v>
      </c>
      <c r="I23" s="201">
        <v>45244</v>
      </c>
      <c r="J23" s="162" t="s">
        <v>10</v>
      </c>
      <c r="K23" s="227" t="s">
        <v>1310</v>
      </c>
    </row>
    <row r="24" spans="1:11" ht="30" customHeight="1">
      <c r="A24" s="365"/>
      <c r="B24" s="366"/>
      <c r="C24" s="366"/>
      <c r="D24" s="367"/>
      <c r="E24" s="367"/>
      <c r="F24" s="368"/>
      <c r="G24" s="365"/>
      <c r="H24" s="165" t="s">
        <v>11</v>
      </c>
      <c r="I24" s="201">
        <v>45250</v>
      </c>
      <c r="J24" s="398" t="s">
        <v>12</v>
      </c>
      <c r="K24" s="404" t="s">
        <v>1311</v>
      </c>
    </row>
    <row r="25" spans="1:11" ht="15" customHeight="1">
      <c r="A25" s="365"/>
      <c r="B25" s="366"/>
      <c r="C25" s="366"/>
      <c r="D25" s="367"/>
      <c r="E25" s="367"/>
      <c r="F25" s="162" t="s">
        <v>8</v>
      </c>
      <c r="G25" s="62">
        <v>5750814</v>
      </c>
      <c r="H25" s="162" t="s">
        <v>13</v>
      </c>
      <c r="I25" s="67">
        <v>45267</v>
      </c>
      <c r="J25" s="398"/>
      <c r="K25" s="404"/>
    </row>
    <row r="26" spans="1:11" ht="15" customHeight="1">
      <c r="A26" s="365"/>
      <c r="B26" s="366"/>
      <c r="C26" s="366"/>
      <c r="D26" s="367"/>
      <c r="E26" s="367"/>
      <c r="F26" s="162"/>
      <c r="G26" s="162"/>
      <c r="H26" s="162" t="s">
        <v>15</v>
      </c>
      <c r="I26" s="161" t="s">
        <v>25</v>
      </c>
      <c r="J26" s="162" t="s">
        <v>14</v>
      </c>
      <c r="K26" s="67">
        <v>45321</v>
      </c>
    </row>
    <row r="27" spans="1:11" ht="30" customHeight="1">
      <c r="A27" s="383" t="s">
        <v>20</v>
      </c>
      <c r="B27" s="386">
        <v>39000</v>
      </c>
      <c r="C27" s="386">
        <v>39000</v>
      </c>
      <c r="D27" s="389">
        <v>1</v>
      </c>
      <c r="E27" s="389">
        <v>121</v>
      </c>
      <c r="F27" s="392" t="s">
        <v>5</v>
      </c>
      <c r="G27" s="383" t="s">
        <v>1312</v>
      </c>
      <c r="H27" s="162" t="s">
        <v>6</v>
      </c>
      <c r="I27" s="200">
        <v>21650888</v>
      </c>
      <c r="J27" s="162" t="s">
        <v>7</v>
      </c>
      <c r="K27" s="163" t="s">
        <v>1313</v>
      </c>
    </row>
    <row r="28" spans="1:11" ht="30" customHeight="1">
      <c r="A28" s="384"/>
      <c r="B28" s="387"/>
      <c r="C28" s="387"/>
      <c r="D28" s="390"/>
      <c r="E28" s="390"/>
      <c r="F28" s="393"/>
      <c r="G28" s="384"/>
      <c r="H28" s="162" t="s">
        <v>9</v>
      </c>
      <c r="I28" s="201">
        <v>45247</v>
      </c>
      <c r="J28" s="162" t="s">
        <v>10</v>
      </c>
      <c r="K28" s="227" t="s">
        <v>1310</v>
      </c>
    </row>
    <row r="29" spans="1:11" ht="30" customHeight="1">
      <c r="A29" s="384"/>
      <c r="B29" s="387"/>
      <c r="C29" s="387"/>
      <c r="D29" s="390"/>
      <c r="E29" s="390"/>
      <c r="F29" s="394"/>
      <c r="G29" s="385"/>
      <c r="H29" s="165" t="s">
        <v>11</v>
      </c>
      <c r="I29" s="201">
        <v>45251</v>
      </c>
      <c r="J29" s="395" t="s">
        <v>12</v>
      </c>
      <c r="K29" s="458" t="s">
        <v>1314</v>
      </c>
    </row>
    <row r="30" spans="1:11" ht="15" customHeight="1">
      <c r="A30" s="384"/>
      <c r="B30" s="387"/>
      <c r="C30" s="387"/>
      <c r="D30" s="390"/>
      <c r="E30" s="390"/>
      <c r="F30" s="162" t="s">
        <v>8</v>
      </c>
      <c r="G30" s="62">
        <v>5855691</v>
      </c>
      <c r="H30" s="162" t="s">
        <v>13</v>
      </c>
      <c r="I30" s="67">
        <v>45252</v>
      </c>
      <c r="J30" s="397"/>
      <c r="K30" s="459"/>
    </row>
    <row r="31" spans="1:11" ht="15" customHeight="1">
      <c r="A31" s="385"/>
      <c r="B31" s="388"/>
      <c r="C31" s="388"/>
      <c r="D31" s="391"/>
      <c r="E31" s="391"/>
      <c r="F31" s="162"/>
      <c r="G31" s="162"/>
      <c r="H31" s="162" t="s">
        <v>15</v>
      </c>
      <c r="I31" s="161" t="s">
        <v>25</v>
      </c>
      <c r="J31" s="162" t="s">
        <v>14</v>
      </c>
      <c r="K31" s="67">
        <v>45299</v>
      </c>
    </row>
    <row r="32" spans="1:11" ht="30" customHeight="1">
      <c r="A32" s="383" t="s">
        <v>20</v>
      </c>
      <c r="B32" s="386">
        <v>70250</v>
      </c>
      <c r="C32" s="386">
        <v>70250</v>
      </c>
      <c r="D32" s="389">
        <v>1</v>
      </c>
      <c r="E32" s="389">
        <v>121</v>
      </c>
      <c r="F32" s="392" t="s">
        <v>5</v>
      </c>
      <c r="G32" s="383" t="s">
        <v>1315</v>
      </c>
      <c r="H32" s="162" t="s">
        <v>6</v>
      </c>
      <c r="I32" s="200">
        <v>21792879</v>
      </c>
      <c r="J32" s="162" t="s">
        <v>7</v>
      </c>
      <c r="K32" s="163" t="s">
        <v>1316</v>
      </c>
    </row>
    <row r="33" spans="1:11" ht="30" customHeight="1">
      <c r="A33" s="384"/>
      <c r="B33" s="387"/>
      <c r="C33" s="387"/>
      <c r="D33" s="390"/>
      <c r="E33" s="390"/>
      <c r="F33" s="393"/>
      <c r="G33" s="384"/>
      <c r="H33" s="162" t="s">
        <v>9</v>
      </c>
      <c r="I33" s="201">
        <v>45279</v>
      </c>
      <c r="J33" s="162" t="s">
        <v>10</v>
      </c>
      <c r="K33" s="227" t="s">
        <v>767</v>
      </c>
    </row>
    <row r="34" spans="1:11" ht="30" customHeight="1">
      <c r="A34" s="384"/>
      <c r="B34" s="387"/>
      <c r="C34" s="387"/>
      <c r="D34" s="390"/>
      <c r="E34" s="390"/>
      <c r="F34" s="394"/>
      <c r="G34" s="385"/>
      <c r="H34" s="165" t="s">
        <v>11</v>
      </c>
      <c r="I34" s="201">
        <v>45281</v>
      </c>
      <c r="J34" s="395" t="s">
        <v>12</v>
      </c>
      <c r="K34" s="458" t="s">
        <v>1317</v>
      </c>
    </row>
    <row r="35" spans="1:11" ht="15" customHeight="1">
      <c r="A35" s="384"/>
      <c r="B35" s="387"/>
      <c r="C35" s="387"/>
      <c r="D35" s="390"/>
      <c r="E35" s="390"/>
      <c r="F35" s="162" t="s">
        <v>8</v>
      </c>
      <c r="G35" s="62">
        <v>90266269</v>
      </c>
      <c r="H35" s="162" t="s">
        <v>13</v>
      </c>
      <c r="I35" s="67">
        <v>45282</v>
      </c>
      <c r="J35" s="397"/>
      <c r="K35" s="459"/>
    </row>
    <row r="36" spans="1:11" ht="15" customHeight="1">
      <c r="A36" s="385"/>
      <c r="B36" s="388"/>
      <c r="C36" s="388"/>
      <c r="D36" s="391"/>
      <c r="E36" s="391"/>
      <c r="F36" s="162"/>
      <c r="G36" s="162"/>
      <c r="H36" s="162" t="s">
        <v>15</v>
      </c>
      <c r="I36" s="161" t="s">
        <v>25</v>
      </c>
      <c r="J36" s="162" t="s">
        <v>14</v>
      </c>
      <c r="K36" s="67">
        <v>45295</v>
      </c>
    </row>
    <row r="37" spans="1:11" ht="15" customHeight="1">
      <c r="A37" s="383" t="s">
        <v>20</v>
      </c>
      <c r="B37" s="386">
        <v>66500</v>
      </c>
      <c r="C37" s="386">
        <v>66500</v>
      </c>
      <c r="D37" s="389">
        <v>1</v>
      </c>
      <c r="E37" s="389">
        <v>121</v>
      </c>
      <c r="F37" s="392" t="s">
        <v>5</v>
      </c>
      <c r="G37" s="383" t="s">
        <v>1318</v>
      </c>
      <c r="H37" s="162" t="s">
        <v>6</v>
      </c>
      <c r="I37" s="200">
        <v>21824169</v>
      </c>
      <c r="J37" s="162" t="s">
        <v>7</v>
      </c>
      <c r="K37" s="163" t="s">
        <v>1319</v>
      </c>
    </row>
    <row r="38" spans="1:11">
      <c r="A38" s="384"/>
      <c r="B38" s="387"/>
      <c r="C38" s="387"/>
      <c r="D38" s="390"/>
      <c r="E38" s="390"/>
      <c r="F38" s="393"/>
      <c r="G38" s="384"/>
      <c r="H38" s="162" t="s">
        <v>9</v>
      </c>
      <c r="I38" s="201">
        <v>45286</v>
      </c>
      <c r="J38" s="162" t="s">
        <v>10</v>
      </c>
      <c r="K38" s="227" t="s">
        <v>767</v>
      </c>
    </row>
    <row r="39" spans="1:11" ht="30" customHeight="1">
      <c r="A39" s="384"/>
      <c r="B39" s="387"/>
      <c r="C39" s="387"/>
      <c r="D39" s="390"/>
      <c r="E39" s="390"/>
      <c r="F39" s="394"/>
      <c r="G39" s="385"/>
      <c r="H39" s="165" t="s">
        <v>11</v>
      </c>
      <c r="I39" s="201">
        <v>45288</v>
      </c>
      <c r="J39" s="395" t="s">
        <v>12</v>
      </c>
      <c r="K39" s="458" t="s">
        <v>1320</v>
      </c>
    </row>
    <row r="40" spans="1:11">
      <c r="A40" s="384"/>
      <c r="B40" s="387"/>
      <c r="C40" s="387"/>
      <c r="D40" s="390"/>
      <c r="E40" s="390"/>
      <c r="F40" s="162" t="s">
        <v>8</v>
      </c>
      <c r="G40" s="62">
        <v>9497021</v>
      </c>
      <c r="H40" s="162" t="s">
        <v>13</v>
      </c>
      <c r="I40" s="67">
        <v>45301</v>
      </c>
      <c r="J40" s="397"/>
      <c r="K40" s="459"/>
    </row>
    <row r="41" spans="1:11">
      <c r="A41" s="385"/>
      <c r="B41" s="388"/>
      <c r="C41" s="388"/>
      <c r="D41" s="391"/>
      <c r="E41" s="391"/>
      <c r="F41" s="162"/>
      <c r="G41" s="162"/>
      <c r="H41" s="162" t="s">
        <v>15</v>
      </c>
      <c r="I41" s="161" t="s">
        <v>25</v>
      </c>
      <c r="J41" s="162" t="s">
        <v>14</v>
      </c>
      <c r="K41" s="67">
        <v>45306</v>
      </c>
    </row>
    <row r="42" spans="1:11" ht="15" customHeight="1">
      <c r="A42" s="383" t="s">
        <v>20</v>
      </c>
      <c r="B42" s="386">
        <v>56568</v>
      </c>
      <c r="C42" s="386">
        <v>56568</v>
      </c>
      <c r="D42" s="389">
        <v>1</v>
      </c>
      <c r="E42" s="389">
        <v>186</v>
      </c>
      <c r="F42" s="392" t="s">
        <v>5</v>
      </c>
      <c r="G42" s="383" t="s">
        <v>1243</v>
      </c>
      <c r="H42" s="162" t="s">
        <v>6</v>
      </c>
      <c r="I42" s="200">
        <v>21838011</v>
      </c>
      <c r="J42" s="162" t="s">
        <v>7</v>
      </c>
      <c r="K42" s="163" t="s">
        <v>1321</v>
      </c>
    </row>
    <row r="43" spans="1:11">
      <c r="A43" s="384"/>
      <c r="B43" s="387"/>
      <c r="C43" s="387"/>
      <c r="D43" s="390"/>
      <c r="E43" s="390"/>
      <c r="F43" s="393"/>
      <c r="G43" s="384"/>
      <c r="H43" s="162" t="s">
        <v>9</v>
      </c>
      <c r="I43" s="201">
        <v>45289</v>
      </c>
      <c r="J43" s="162" t="s">
        <v>10</v>
      </c>
      <c r="K43" s="227" t="s">
        <v>1310</v>
      </c>
    </row>
    <row r="44" spans="1:11" ht="30" customHeight="1">
      <c r="A44" s="384"/>
      <c r="B44" s="387"/>
      <c r="C44" s="387"/>
      <c r="D44" s="390"/>
      <c r="E44" s="390"/>
      <c r="F44" s="394"/>
      <c r="G44" s="385"/>
      <c r="H44" s="165" t="s">
        <v>11</v>
      </c>
      <c r="I44" s="202" t="s">
        <v>1322</v>
      </c>
      <c r="J44" s="395" t="s">
        <v>12</v>
      </c>
      <c r="K44" s="458" t="s">
        <v>1323</v>
      </c>
    </row>
    <row r="45" spans="1:11">
      <c r="A45" s="384"/>
      <c r="B45" s="387"/>
      <c r="C45" s="387"/>
      <c r="D45" s="390"/>
      <c r="E45" s="390"/>
      <c r="F45" s="162" t="s">
        <v>8</v>
      </c>
      <c r="G45" s="62">
        <v>71439943</v>
      </c>
      <c r="H45" s="162" t="s">
        <v>13</v>
      </c>
      <c r="I45" s="67">
        <v>45299</v>
      </c>
      <c r="J45" s="397"/>
      <c r="K45" s="459"/>
    </row>
    <row r="46" spans="1:11">
      <c r="A46" s="385"/>
      <c r="B46" s="388"/>
      <c r="C46" s="388"/>
      <c r="D46" s="391"/>
      <c r="E46" s="391"/>
      <c r="F46" s="162"/>
      <c r="G46" s="162"/>
      <c r="H46" s="162" t="s">
        <v>15</v>
      </c>
      <c r="I46" s="161" t="s">
        <v>25</v>
      </c>
      <c r="J46" s="162" t="s">
        <v>14</v>
      </c>
      <c r="K46" s="67">
        <v>45313</v>
      </c>
    </row>
    <row r="47" spans="1:11" ht="15" customHeight="1">
      <c r="A47" s="383" t="s">
        <v>20</v>
      </c>
      <c r="B47" s="386">
        <v>62283</v>
      </c>
      <c r="C47" s="386">
        <v>62283</v>
      </c>
      <c r="D47" s="389">
        <v>1</v>
      </c>
      <c r="E47" s="389">
        <v>186</v>
      </c>
      <c r="F47" s="392" t="s">
        <v>5</v>
      </c>
      <c r="G47" s="383" t="s">
        <v>578</v>
      </c>
      <c r="H47" s="162" t="s">
        <v>6</v>
      </c>
      <c r="I47" s="200">
        <v>21838089</v>
      </c>
      <c r="J47" s="162" t="s">
        <v>7</v>
      </c>
      <c r="K47" s="163" t="s">
        <v>1324</v>
      </c>
    </row>
    <row r="48" spans="1:11">
      <c r="A48" s="384"/>
      <c r="B48" s="387"/>
      <c r="C48" s="387"/>
      <c r="D48" s="390"/>
      <c r="E48" s="390"/>
      <c r="F48" s="393"/>
      <c r="G48" s="384"/>
      <c r="H48" s="162" t="s">
        <v>9</v>
      </c>
      <c r="I48" s="201">
        <v>45289</v>
      </c>
      <c r="J48" s="162" t="s">
        <v>10</v>
      </c>
      <c r="K48" s="227" t="s">
        <v>767</v>
      </c>
    </row>
    <row r="49" spans="1:22" ht="30">
      <c r="A49" s="384"/>
      <c r="B49" s="387"/>
      <c r="C49" s="387"/>
      <c r="D49" s="390"/>
      <c r="E49" s="390"/>
      <c r="F49" s="394"/>
      <c r="G49" s="385"/>
      <c r="H49" s="165" t="s">
        <v>11</v>
      </c>
      <c r="I49" s="202" t="s">
        <v>1322</v>
      </c>
      <c r="J49" s="395" t="s">
        <v>12</v>
      </c>
      <c r="K49" s="458" t="s">
        <v>1325</v>
      </c>
    </row>
    <row r="50" spans="1:22">
      <c r="A50" s="384"/>
      <c r="B50" s="387"/>
      <c r="C50" s="387"/>
      <c r="D50" s="390"/>
      <c r="E50" s="390"/>
      <c r="F50" s="162" t="s">
        <v>8</v>
      </c>
      <c r="G50" s="62">
        <v>12513687</v>
      </c>
      <c r="H50" s="162" t="s">
        <v>13</v>
      </c>
      <c r="I50" s="67">
        <v>45299</v>
      </c>
      <c r="J50" s="397"/>
      <c r="K50" s="459"/>
    </row>
    <row r="51" spans="1:22" ht="15.75" thickBot="1">
      <c r="A51" s="385"/>
      <c r="B51" s="388"/>
      <c r="C51" s="388"/>
      <c r="D51" s="391"/>
      <c r="E51" s="391"/>
      <c r="F51" s="162"/>
      <c r="G51" s="162"/>
      <c r="H51" s="162" t="s">
        <v>15</v>
      </c>
      <c r="I51" s="161" t="s">
        <v>25</v>
      </c>
      <c r="J51" s="162" t="s">
        <v>14</v>
      </c>
      <c r="K51" s="67">
        <v>45307</v>
      </c>
    </row>
    <row r="52" spans="1:22" ht="25.5" thickBot="1">
      <c r="A52" s="262" t="s">
        <v>1327</v>
      </c>
      <c r="B52" s="263"/>
      <c r="C52" s="263"/>
      <c r="D52" s="263"/>
      <c r="E52" s="263"/>
      <c r="F52" s="263"/>
      <c r="G52" s="263"/>
      <c r="H52" s="263"/>
      <c r="I52" s="263"/>
      <c r="J52" s="263"/>
      <c r="K52" s="264"/>
    </row>
    <row r="53" spans="1:22">
      <c r="A53" s="365" t="s">
        <v>20</v>
      </c>
      <c r="B53" s="465">
        <v>75439</v>
      </c>
      <c r="C53" s="465">
        <v>75439</v>
      </c>
      <c r="D53" s="367">
        <v>1</v>
      </c>
      <c r="E53" s="367">
        <v>329</v>
      </c>
      <c r="F53" s="368" t="s">
        <v>5</v>
      </c>
      <c r="G53" s="365" t="s">
        <v>1328</v>
      </c>
      <c r="H53" s="162" t="s">
        <v>6</v>
      </c>
      <c r="I53" s="212">
        <v>21727821</v>
      </c>
      <c r="J53" s="162" t="s">
        <v>7</v>
      </c>
      <c r="K53" s="163" t="s">
        <v>1329</v>
      </c>
      <c r="L53" s="229"/>
      <c r="M53" s="230"/>
      <c r="N53" s="230"/>
      <c r="O53" s="231"/>
      <c r="P53" s="231"/>
      <c r="Q53" s="232"/>
      <c r="R53" s="232"/>
      <c r="S53" s="232"/>
      <c r="T53" s="229"/>
      <c r="U53" s="232"/>
      <c r="V53" s="143"/>
    </row>
    <row r="54" spans="1:22">
      <c r="A54" s="365"/>
      <c r="B54" s="465"/>
      <c r="C54" s="465"/>
      <c r="D54" s="367"/>
      <c r="E54" s="367"/>
      <c r="F54" s="368"/>
      <c r="G54" s="365"/>
      <c r="H54" s="162" t="s">
        <v>9</v>
      </c>
      <c r="I54" s="201">
        <v>45260</v>
      </c>
      <c r="J54" s="162" t="s">
        <v>10</v>
      </c>
      <c r="K54" s="227" t="s">
        <v>1330</v>
      </c>
    </row>
    <row r="55" spans="1:22" ht="25.5">
      <c r="A55" s="365"/>
      <c r="B55" s="465"/>
      <c r="C55" s="465"/>
      <c r="D55" s="367"/>
      <c r="E55" s="367"/>
      <c r="F55" s="368"/>
      <c r="G55" s="365"/>
      <c r="H55" s="165" t="s">
        <v>11</v>
      </c>
      <c r="I55" s="202">
        <v>45272</v>
      </c>
      <c r="J55" s="398" t="s">
        <v>12</v>
      </c>
      <c r="K55" s="404" t="s">
        <v>1331</v>
      </c>
    </row>
    <row r="56" spans="1:22">
      <c r="A56" s="365"/>
      <c r="B56" s="465"/>
      <c r="C56" s="465"/>
      <c r="D56" s="367"/>
      <c r="E56" s="367"/>
      <c r="F56" s="162" t="s">
        <v>8</v>
      </c>
      <c r="G56" s="62">
        <v>68337256</v>
      </c>
      <c r="H56" s="162" t="s">
        <v>13</v>
      </c>
      <c r="I56" s="228">
        <v>45330</v>
      </c>
      <c r="J56" s="398"/>
      <c r="K56" s="404"/>
    </row>
    <row r="57" spans="1:22">
      <c r="A57" s="365"/>
      <c r="B57" s="465"/>
      <c r="C57" s="465"/>
      <c r="D57" s="367"/>
      <c r="E57" s="367"/>
      <c r="F57" s="162"/>
      <c r="G57" s="162"/>
      <c r="H57" s="162" t="s">
        <v>15</v>
      </c>
      <c r="I57" s="161" t="s">
        <v>1332</v>
      </c>
      <c r="J57" s="162" t="s">
        <v>14</v>
      </c>
      <c r="K57" s="67">
        <v>45335</v>
      </c>
    </row>
    <row r="58" spans="1:22">
      <c r="A58" s="365" t="s">
        <v>20</v>
      </c>
      <c r="B58" s="465">
        <v>77164</v>
      </c>
      <c r="C58" s="465">
        <v>77164</v>
      </c>
      <c r="D58" s="367">
        <v>1</v>
      </c>
      <c r="E58" s="367">
        <v>284</v>
      </c>
      <c r="F58" s="368" t="s">
        <v>5</v>
      </c>
      <c r="G58" s="365" t="s">
        <v>633</v>
      </c>
      <c r="H58" s="162" t="s">
        <v>6</v>
      </c>
      <c r="I58" s="212">
        <v>21732892</v>
      </c>
      <c r="J58" s="162" t="s">
        <v>7</v>
      </c>
      <c r="K58" s="163" t="s">
        <v>1333</v>
      </c>
    </row>
    <row r="59" spans="1:22">
      <c r="A59" s="365"/>
      <c r="B59" s="465"/>
      <c r="C59" s="465"/>
      <c r="D59" s="367"/>
      <c r="E59" s="367"/>
      <c r="F59" s="368"/>
      <c r="G59" s="365"/>
      <c r="H59" s="162" t="s">
        <v>9</v>
      </c>
      <c r="I59" s="201">
        <v>45267</v>
      </c>
      <c r="J59" s="162" t="s">
        <v>10</v>
      </c>
      <c r="K59" s="227" t="s">
        <v>1330</v>
      </c>
    </row>
    <row r="60" spans="1:22" ht="25.5">
      <c r="A60" s="365"/>
      <c r="B60" s="465"/>
      <c r="C60" s="465"/>
      <c r="D60" s="367"/>
      <c r="E60" s="367"/>
      <c r="F60" s="368"/>
      <c r="G60" s="365"/>
      <c r="H60" s="165" t="s">
        <v>11</v>
      </c>
      <c r="I60" s="202">
        <v>45272</v>
      </c>
      <c r="J60" s="398" t="s">
        <v>12</v>
      </c>
      <c r="K60" s="404" t="s">
        <v>1334</v>
      </c>
    </row>
    <row r="61" spans="1:22">
      <c r="A61" s="365"/>
      <c r="B61" s="465"/>
      <c r="C61" s="465"/>
      <c r="D61" s="367"/>
      <c r="E61" s="367"/>
      <c r="F61" s="162" t="s">
        <v>8</v>
      </c>
      <c r="G61" s="62">
        <v>30138787</v>
      </c>
      <c r="H61" s="162" t="s">
        <v>13</v>
      </c>
      <c r="I61" s="228">
        <v>45273</v>
      </c>
      <c r="J61" s="398"/>
      <c r="K61" s="404"/>
    </row>
    <row r="62" spans="1:22">
      <c r="A62" s="365"/>
      <c r="B62" s="465"/>
      <c r="C62" s="465"/>
      <c r="D62" s="367"/>
      <c r="E62" s="367"/>
      <c r="F62" s="162"/>
      <c r="G62" s="162"/>
      <c r="H62" s="162" t="s">
        <v>15</v>
      </c>
      <c r="I62" s="161" t="s">
        <v>1332</v>
      </c>
      <c r="J62" s="162" t="s">
        <v>14</v>
      </c>
      <c r="K62" s="67">
        <v>45336</v>
      </c>
    </row>
    <row r="63" spans="1:22">
      <c r="A63" s="365" t="s">
        <v>20</v>
      </c>
      <c r="B63" s="465">
        <v>76819.5</v>
      </c>
      <c r="C63" s="465">
        <v>76819.5</v>
      </c>
      <c r="D63" s="367">
        <v>1</v>
      </c>
      <c r="E63" s="367">
        <v>186</v>
      </c>
      <c r="F63" s="368" t="s">
        <v>5</v>
      </c>
      <c r="G63" s="365" t="s">
        <v>633</v>
      </c>
      <c r="H63" s="162" t="s">
        <v>6</v>
      </c>
      <c r="I63" s="212">
        <v>21745951</v>
      </c>
      <c r="J63" s="162" t="s">
        <v>7</v>
      </c>
      <c r="K63" s="163" t="s">
        <v>1335</v>
      </c>
    </row>
    <row r="64" spans="1:22">
      <c r="A64" s="365"/>
      <c r="B64" s="465"/>
      <c r="C64" s="465"/>
      <c r="D64" s="367"/>
      <c r="E64" s="367"/>
      <c r="F64" s="368"/>
      <c r="G64" s="365"/>
      <c r="H64" s="162" t="s">
        <v>9</v>
      </c>
      <c r="I64" s="201">
        <v>45267</v>
      </c>
      <c r="J64" s="162" t="s">
        <v>10</v>
      </c>
      <c r="K64" s="227" t="s">
        <v>1336</v>
      </c>
    </row>
    <row r="65" spans="1:11" ht="25.5">
      <c r="A65" s="365"/>
      <c r="B65" s="465"/>
      <c r="C65" s="465"/>
      <c r="D65" s="367"/>
      <c r="E65" s="367"/>
      <c r="F65" s="368"/>
      <c r="G65" s="365"/>
      <c r="H65" s="165" t="s">
        <v>11</v>
      </c>
      <c r="I65" s="202">
        <v>45273</v>
      </c>
      <c r="J65" s="398" t="s">
        <v>12</v>
      </c>
      <c r="K65" s="404" t="s">
        <v>1337</v>
      </c>
    </row>
    <row r="66" spans="1:11">
      <c r="A66" s="365"/>
      <c r="B66" s="465"/>
      <c r="C66" s="465"/>
      <c r="D66" s="367"/>
      <c r="E66" s="367"/>
      <c r="F66" s="162" t="s">
        <v>8</v>
      </c>
      <c r="G66" s="62">
        <v>30138787</v>
      </c>
      <c r="H66" s="162" t="s">
        <v>13</v>
      </c>
      <c r="I66" s="228">
        <v>45278</v>
      </c>
      <c r="J66" s="398"/>
      <c r="K66" s="404"/>
    </row>
    <row r="67" spans="1:11">
      <c r="A67" s="365"/>
      <c r="B67" s="465"/>
      <c r="C67" s="465"/>
      <c r="D67" s="367"/>
      <c r="E67" s="367"/>
      <c r="F67" s="162"/>
      <c r="G67" s="162"/>
      <c r="H67" s="162" t="s">
        <v>15</v>
      </c>
      <c r="I67" s="161" t="s">
        <v>1332</v>
      </c>
      <c r="J67" s="162" t="s">
        <v>14</v>
      </c>
      <c r="K67" s="67">
        <v>45324</v>
      </c>
    </row>
    <row r="68" spans="1:11">
      <c r="A68" s="365" t="s">
        <v>20</v>
      </c>
      <c r="B68" s="465">
        <v>82000.08</v>
      </c>
      <c r="C68" s="465">
        <v>82000.08</v>
      </c>
      <c r="D68" s="367">
        <v>1</v>
      </c>
      <c r="E68" s="367">
        <v>169</v>
      </c>
      <c r="F68" s="368" t="s">
        <v>5</v>
      </c>
      <c r="G68" s="365" t="s">
        <v>1338</v>
      </c>
      <c r="H68" s="162" t="s">
        <v>6</v>
      </c>
      <c r="I68" s="212">
        <v>21894485</v>
      </c>
      <c r="J68" s="162" t="s">
        <v>7</v>
      </c>
      <c r="K68" s="163" t="s">
        <v>1339</v>
      </c>
    </row>
    <row r="69" spans="1:11">
      <c r="A69" s="365"/>
      <c r="B69" s="465"/>
      <c r="C69" s="465"/>
      <c r="D69" s="367"/>
      <c r="E69" s="367"/>
      <c r="F69" s="368"/>
      <c r="G69" s="365"/>
      <c r="H69" s="162" t="s">
        <v>9</v>
      </c>
      <c r="I69" s="201">
        <v>45300</v>
      </c>
      <c r="J69" s="162" t="s">
        <v>10</v>
      </c>
      <c r="K69" s="227" t="s">
        <v>1336</v>
      </c>
    </row>
    <row r="70" spans="1:11" ht="30">
      <c r="A70" s="365"/>
      <c r="B70" s="465"/>
      <c r="C70" s="465"/>
      <c r="D70" s="367"/>
      <c r="E70" s="367"/>
      <c r="F70" s="368"/>
      <c r="G70" s="365"/>
      <c r="H70" s="165" t="s">
        <v>11</v>
      </c>
      <c r="I70" s="202" t="s">
        <v>1340</v>
      </c>
      <c r="J70" s="398" t="s">
        <v>12</v>
      </c>
      <c r="K70" s="404" t="s">
        <v>1341</v>
      </c>
    </row>
    <row r="71" spans="1:11">
      <c r="A71" s="365"/>
      <c r="B71" s="465"/>
      <c r="C71" s="465"/>
      <c r="D71" s="367"/>
      <c r="E71" s="367"/>
      <c r="F71" s="162" t="s">
        <v>8</v>
      </c>
      <c r="G71" s="62">
        <v>7110561</v>
      </c>
      <c r="H71" s="162" t="s">
        <v>13</v>
      </c>
      <c r="I71" s="228">
        <v>45307</v>
      </c>
      <c r="J71" s="398"/>
      <c r="K71" s="404"/>
    </row>
    <row r="72" spans="1:11">
      <c r="A72" s="365"/>
      <c r="B72" s="465"/>
      <c r="C72" s="465"/>
      <c r="D72" s="367"/>
      <c r="E72" s="367"/>
      <c r="F72" s="162"/>
      <c r="G72" s="162"/>
      <c r="H72" s="162" t="s">
        <v>15</v>
      </c>
      <c r="I72" s="161" t="s">
        <v>1332</v>
      </c>
      <c r="J72" s="162" t="s">
        <v>14</v>
      </c>
      <c r="K72" s="67">
        <v>45342</v>
      </c>
    </row>
    <row r="73" spans="1:11">
      <c r="A73" s="365" t="s">
        <v>20</v>
      </c>
      <c r="B73" s="465">
        <v>80000</v>
      </c>
      <c r="C73" s="465">
        <v>80000</v>
      </c>
      <c r="D73" s="367">
        <v>1</v>
      </c>
      <c r="E73" s="367">
        <v>199</v>
      </c>
      <c r="F73" s="368" t="s">
        <v>5</v>
      </c>
      <c r="G73" s="365" t="s">
        <v>1342</v>
      </c>
      <c r="H73" s="162" t="s">
        <v>6</v>
      </c>
      <c r="I73" s="212">
        <v>21978972</v>
      </c>
      <c r="J73" s="162" t="s">
        <v>7</v>
      </c>
      <c r="K73" s="163" t="s">
        <v>1343</v>
      </c>
    </row>
    <row r="74" spans="1:11">
      <c r="A74" s="365"/>
      <c r="B74" s="465"/>
      <c r="C74" s="465"/>
      <c r="D74" s="367"/>
      <c r="E74" s="367"/>
      <c r="F74" s="368"/>
      <c r="G74" s="365"/>
      <c r="H74" s="162" t="s">
        <v>9</v>
      </c>
      <c r="I74" s="201">
        <v>45307</v>
      </c>
      <c r="J74" s="162" t="s">
        <v>10</v>
      </c>
      <c r="K74" s="227" t="s">
        <v>1336</v>
      </c>
    </row>
    <row r="75" spans="1:11" ht="25.5">
      <c r="A75" s="365"/>
      <c r="B75" s="465"/>
      <c r="C75" s="465"/>
      <c r="D75" s="367"/>
      <c r="E75" s="367"/>
      <c r="F75" s="368"/>
      <c r="G75" s="365"/>
      <c r="H75" s="165" t="s">
        <v>11</v>
      </c>
      <c r="I75" s="202">
        <v>45309</v>
      </c>
      <c r="J75" s="398" t="s">
        <v>12</v>
      </c>
      <c r="K75" s="404" t="s">
        <v>1344</v>
      </c>
    </row>
    <row r="76" spans="1:11">
      <c r="A76" s="365"/>
      <c r="B76" s="465"/>
      <c r="C76" s="465"/>
      <c r="D76" s="367"/>
      <c r="E76" s="367"/>
      <c r="F76" s="162" t="s">
        <v>8</v>
      </c>
      <c r="G76" s="62">
        <v>73341290</v>
      </c>
      <c r="H76" s="162" t="s">
        <v>13</v>
      </c>
      <c r="I76" s="228">
        <v>45313</v>
      </c>
      <c r="J76" s="398"/>
      <c r="K76" s="404"/>
    </row>
    <row r="77" spans="1:11">
      <c r="A77" s="365"/>
      <c r="B77" s="465"/>
      <c r="C77" s="465"/>
      <c r="D77" s="367"/>
      <c r="E77" s="367"/>
      <c r="F77" s="162"/>
      <c r="G77" s="162"/>
      <c r="H77" s="162" t="s">
        <v>15</v>
      </c>
      <c r="I77" s="161" t="s">
        <v>1332</v>
      </c>
      <c r="J77" s="162" t="s">
        <v>14</v>
      </c>
      <c r="K77" s="67">
        <v>45341</v>
      </c>
    </row>
    <row r="78" spans="1:11">
      <c r="A78" s="365" t="s">
        <v>20</v>
      </c>
      <c r="B78" s="465">
        <v>87540</v>
      </c>
      <c r="C78" s="465">
        <v>87540</v>
      </c>
      <c r="D78" s="367">
        <v>1</v>
      </c>
      <c r="E78" s="367">
        <v>328</v>
      </c>
      <c r="F78" s="368" t="s">
        <v>5</v>
      </c>
      <c r="G78" s="365" t="s">
        <v>271</v>
      </c>
      <c r="H78" s="162" t="s">
        <v>6</v>
      </c>
      <c r="I78" s="212">
        <v>22085505</v>
      </c>
      <c r="J78" s="162" t="s">
        <v>7</v>
      </c>
      <c r="K78" s="163" t="s">
        <v>1345</v>
      </c>
    </row>
    <row r="79" spans="1:11">
      <c r="A79" s="365"/>
      <c r="B79" s="465"/>
      <c r="C79" s="465"/>
      <c r="D79" s="367"/>
      <c r="E79" s="367"/>
      <c r="F79" s="368"/>
      <c r="G79" s="365"/>
      <c r="H79" s="162" t="s">
        <v>9</v>
      </c>
      <c r="I79" s="201">
        <v>45315</v>
      </c>
      <c r="J79" s="162" t="s">
        <v>10</v>
      </c>
      <c r="K79" s="227" t="s">
        <v>1330</v>
      </c>
    </row>
    <row r="80" spans="1:11" ht="25.5">
      <c r="A80" s="365"/>
      <c r="B80" s="465"/>
      <c r="C80" s="465"/>
      <c r="D80" s="367"/>
      <c r="E80" s="367"/>
      <c r="F80" s="368"/>
      <c r="G80" s="365"/>
      <c r="H80" s="165" t="s">
        <v>11</v>
      </c>
      <c r="I80" s="202">
        <v>45317</v>
      </c>
      <c r="J80" s="398" t="s">
        <v>12</v>
      </c>
      <c r="K80" s="404" t="s">
        <v>1346</v>
      </c>
    </row>
    <row r="81" spans="1:11">
      <c r="A81" s="365"/>
      <c r="B81" s="465"/>
      <c r="C81" s="465"/>
      <c r="D81" s="367"/>
      <c r="E81" s="367"/>
      <c r="F81" s="162" t="s">
        <v>8</v>
      </c>
      <c r="G81" s="62">
        <v>7127170</v>
      </c>
      <c r="H81" s="162" t="s">
        <v>13</v>
      </c>
      <c r="I81" s="228">
        <v>45323</v>
      </c>
      <c r="J81" s="398"/>
      <c r="K81" s="404"/>
    </row>
    <row r="82" spans="1:11">
      <c r="A82" s="365"/>
      <c r="B82" s="465"/>
      <c r="C82" s="465"/>
      <c r="D82" s="367"/>
      <c r="E82" s="367"/>
      <c r="F82" s="162"/>
      <c r="G82" s="162"/>
      <c r="H82" s="162" t="s">
        <v>15</v>
      </c>
      <c r="I82" s="161" t="s">
        <v>1332</v>
      </c>
      <c r="J82" s="162" t="s">
        <v>14</v>
      </c>
      <c r="K82" s="67">
        <v>45324</v>
      </c>
    </row>
    <row r="83" spans="1:11">
      <c r="A83" s="365" t="s">
        <v>20</v>
      </c>
      <c r="B83" s="465">
        <v>89880</v>
      </c>
      <c r="C83" s="465">
        <v>89880</v>
      </c>
      <c r="D83" s="367">
        <v>1</v>
      </c>
      <c r="E83" s="367">
        <v>121</v>
      </c>
      <c r="F83" s="368" t="s">
        <v>5</v>
      </c>
      <c r="G83" s="365" t="s">
        <v>1347</v>
      </c>
      <c r="H83" s="162" t="s">
        <v>6</v>
      </c>
      <c r="I83" s="212">
        <v>22101667</v>
      </c>
      <c r="J83" s="162" t="s">
        <v>7</v>
      </c>
      <c r="K83" s="163" t="s">
        <v>1348</v>
      </c>
    </row>
    <row r="84" spans="1:11">
      <c r="A84" s="365"/>
      <c r="B84" s="465"/>
      <c r="C84" s="465"/>
      <c r="D84" s="367"/>
      <c r="E84" s="367"/>
      <c r="F84" s="368"/>
      <c r="G84" s="365"/>
      <c r="H84" s="162" t="s">
        <v>9</v>
      </c>
      <c r="I84" s="201">
        <v>45317</v>
      </c>
      <c r="J84" s="162" t="s">
        <v>10</v>
      </c>
      <c r="K84" s="227" t="s">
        <v>1336</v>
      </c>
    </row>
    <row r="85" spans="1:11" ht="25.5">
      <c r="A85" s="365"/>
      <c r="B85" s="465"/>
      <c r="C85" s="465"/>
      <c r="D85" s="367"/>
      <c r="E85" s="367"/>
      <c r="F85" s="368"/>
      <c r="G85" s="365"/>
      <c r="H85" s="165" t="s">
        <v>11</v>
      </c>
      <c r="I85" s="202">
        <v>45321</v>
      </c>
      <c r="J85" s="398" t="s">
        <v>12</v>
      </c>
      <c r="K85" s="404" t="s">
        <v>1006</v>
      </c>
    </row>
    <row r="86" spans="1:11">
      <c r="A86" s="365"/>
      <c r="B86" s="465"/>
      <c r="C86" s="465"/>
      <c r="D86" s="367"/>
      <c r="E86" s="367"/>
      <c r="F86" s="162" t="s">
        <v>8</v>
      </c>
      <c r="G86" s="62">
        <v>82202877</v>
      </c>
      <c r="H86" s="162" t="s">
        <v>13</v>
      </c>
      <c r="I86" s="228">
        <v>45321</v>
      </c>
      <c r="J86" s="398"/>
      <c r="K86" s="404"/>
    </row>
    <row r="87" spans="1:11">
      <c r="A87" s="365"/>
      <c r="B87" s="465"/>
      <c r="C87" s="465"/>
      <c r="D87" s="367"/>
      <c r="E87" s="367"/>
      <c r="F87" s="162"/>
      <c r="G87" s="162"/>
      <c r="H87" s="162" t="s">
        <v>15</v>
      </c>
      <c r="I87" s="161" t="s">
        <v>1332</v>
      </c>
      <c r="J87" s="162" t="s">
        <v>14</v>
      </c>
      <c r="K87" s="67">
        <v>45345</v>
      </c>
    </row>
    <row r="88" spans="1:11">
      <c r="A88" s="365" t="s">
        <v>20</v>
      </c>
      <c r="B88" s="465">
        <v>73600</v>
      </c>
      <c r="C88" s="465">
        <v>73600</v>
      </c>
      <c r="D88" s="367">
        <v>1</v>
      </c>
      <c r="E88" s="367">
        <v>322</v>
      </c>
      <c r="F88" s="368" t="s">
        <v>5</v>
      </c>
      <c r="G88" s="365" t="s">
        <v>793</v>
      </c>
      <c r="H88" s="162" t="s">
        <v>6</v>
      </c>
      <c r="I88" s="212">
        <v>22119590</v>
      </c>
      <c r="J88" s="162" t="s">
        <v>7</v>
      </c>
      <c r="K88" s="163" t="s">
        <v>1349</v>
      </c>
    </row>
    <row r="89" spans="1:11">
      <c r="A89" s="365"/>
      <c r="B89" s="465"/>
      <c r="C89" s="465"/>
      <c r="D89" s="367"/>
      <c r="E89" s="367"/>
      <c r="F89" s="368"/>
      <c r="G89" s="365"/>
      <c r="H89" s="162" t="s">
        <v>9</v>
      </c>
      <c r="I89" s="201">
        <v>45320</v>
      </c>
      <c r="J89" s="162" t="s">
        <v>10</v>
      </c>
      <c r="K89" s="227" t="s">
        <v>1330</v>
      </c>
    </row>
    <row r="90" spans="1:11" ht="25.5">
      <c r="A90" s="365"/>
      <c r="B90" s="465"/>
      <c r="C90" s="465"/>
      <c r="D90" s="367"/>
      <c r="E90" s="367"/>
      <c r="F90" s="368"/>
      <c r="G90" s="365"/>
      <c r="H90" s="165" t="s">
        <v>11</v>
      </c>
      <c r="I90" s="202">
        <v>45323</v>
      </c>
      <c r="J90" s="398" t="s">
        <v>12</v>
      </c>
      <c r="K90" s="404" t="s">
        <v>1350</v>
      </c>
    </row>
    <row r="91" spans="1:11">
      <c r="A91" s="365"/>
      <c r="B91" s="465"/>
      <c r="C91" s="465"/>
      <c r="D91" s="367"/>
      <c r="E91" s="367"/>
      <c r="F91" s="162" t="s">
        <v>8</v>
      </c>
      <c r="G91" s="62">
        <v>62869396</v>
      </c>
      <c r="H91" s="162" t="s">
        <v>13</v>
      </c>
      <c r="I91" s="228">
        <v>45324</v>
      </c>
      <c r="J91" s="398"/>
      <c r="K91" s="404"/>
    </row>
    <row r="92" spans="1:11">
      <c r="A92" s="365"/>
      <c r="B92" s="465"/>
      <c r="C92" s="465"/>
      <c r="D92" s="367"/>
      <c r="E92" s="367"/>
      <c r="F92" s="162"/>
      <c r="G92" s="162"/>
      <c r="H92" s="162" t="s">
        <v>15</v>
      </c>
      <c r="I92" s="161" t="s">
        <v>1332</v>
      </c>
      <c r="J92" s="162" t="s">
        <v>14</v>
      </c>
      <c r="K92" s="67">
        <v>45327</v>
      </c>
    </row>
    <row r="93" spans="1:11">
      <c r="A93" s="365" t="s">
        <v>20</v>
      </c>
      <c r="B93" s="465">
        <v>79632</v>
      </c>
      <c r="C93" s="465">
        <v>79632</v>
      </c>
      <c r="D93" s="367">
        <v>1</v>
      </c>
      <c r="E93" s="367">
        <v>113</v>
      </c>
      <c r="F93" s="368" t="s">
        <v>5</v>
      </c>
      <c r="G93" s="365" t="s">
        <v>1351</v>
      </c>
      <c r="H93" s="162" t="s">
        <v>6</v>
      </c>
      <c r="I93" s="212">
        <v>22125663</v>
      </c>
      <c r="J93" s="162" t="s">
        <v>7</v>
      </c>
      <c r="K93" s="163" t="s">
        <v>1352</v>
      </c>
    </row>
    <row r="94" spans="1:11">
      <c r="A94" s="365"/>
      <c r="B94" s="465"/>
      <c r="C94" s="465"/>
      <c r="D94" s="367"/>
      <c r="E94" s="367"/>
      <c r="F94" s="368"/>
      <c r="G94" s="365"/>
      <c r="H94" s="162" t="s">
        <v>9</v>
      </c>
      <c r="I94" s="201">
        <v>45320</v>
      </c>
      <c r="J94" s="162" t="s">
        <v>10</v>
      </c>
      <c r="K94" s="227" t="s">
        <v>1336</v>
      </c>
    </row>
    <row r="95" spans="1:11" ht="25.5">
      <c r="A95" s="365"/>
      <c r="B95" s="465"/>
      <c r="C95" s="465"/>
      <c r="D95" s="367"/>
      <c r="E95" s="367"/>
      <c r="F95" s="368"/>
      <c r="G95" s="365"/>
      <c r="H95" s="165" t="s">
        <v>11</v>
      </c>
      <c r="I95" s="202">
        <v>45322</v>
      </c>
      <c r="J95" s="398" t="s">
        <v>12</v>
      </c>
      <c r="K95" s="404" t="s">
        <v>1353</v>
      </c>
    </row>
    <row r="96" spans="1:11">
      <c r="A96" s="365"/>
      <c r="B96" s="465"/>
      <c r="C96" s="465"/>
      <c r="D96" s="367"/>
      <c r="E96" s="367"/>
      <c r="F96" s="162" t="s">
        <v>8</v>
      </c>
      <c r="G96" s="62">
        <v>12513490</v>
      </c>
      <c r="H96" s="162" t="s">
        <v>13</v>
      </c>
      <c r="I96" s="228">
        <v>45327</v>
      </c>
      <c r="J96" s="398"/>
      <c r="K96" s="404"/>
    </row>
    <row r="97" spans="1:11">
      <c r="A97" s="365"/>
      <c r="B97" s="465"/>
      <c r="C97" s="465"/>
      <c r="D97" s="367"/>
      <c r="E97" s="367"/>
      <c r="F97" s="162"/>
      <c r="G97" s="162"/>
      <c r="H97" s="162" t="s">
        <v>15</v>
      </c>
      <c r="I97" s="161" t="s">
        <v>1332</v>
      </c>
      <c r="J97" s="162" t="s">
        <v>14</v>
      </c>
      <c r="K97" s="67">
        <v>45345</v>
      </c>
    </row>
    <row r="98" spans="1:11">
      <c r="A98" s="365" t="s">
        <v>20</v>
      </c>
      <c r="B98" s="465">
        <v>79500</v>
      </c>
      <c r="C98" s="465">
        <v>79500</v>
      </c>
      <c r="D98" s="367">
        <v>1</v>
      </c>
      <c r="E98" s="367">
        <v>381</v>
      </c>
      <c r="F98" s="368" t="s">
        <v>5</v>
      </c>
      <c r="G98" s="365" t="s">
        <v>1354</v>
      </c>
      <c r="H98" s="162" t="s">
        <v>6</v>
      </c>
      <c r="I98" s="212">
        <v>22142746</v>
      </c>
      <c r="J98" s="162" t="s">
        <v>7</v>
      </c>
      <c r="K98" s="163" t="s">
        <v>1355</v>
      </c>
    </row>
    <row r="99" spans="1:11">
      <c r="A99" s="365"/>
      <c r="B99" s="465"/>
      <c r="C99" s="465"/>
      <c r="D99" s="367"/>
      <c r="E99" s="367"/>
      <c r="F99" s="368"/>
      <c r="G99" s="365"/>
      <c r="H99" s="162" t="s">
        <v>9</v>
      </c>
      <c r="I99" s="201">
        <v>45321</v>
      </c>
      <c r="J99" s="162" t="s">
        <v>10</v>
      </c>
      <c r="K99" s="227" t="s">
        <v>1330</v>
      </c>
    </row>
    <row r="100" spans="1:11" ht="25.5">
      <c r="A100" s="365"/>
      <c r="B100" s="465"/>
      <c r="C100" s="465"/>
      <c r="D100" s="367"/>
      <c r="E100" s="367"/>
      <c r="F100" s="368"/>
      <c r="G100" s="365"/>
      <c r="H100" s="165" t="s">
        <v>11</v>
      </c>
      <c r="I100" s="202">
        <v>45323</v>
      </c>
      <c r="J100" s="398" t="s">
        <v>12</v>
      </c>
      <c r="K100" s="404" t="s">
        <v>1356</v>
      </c>
    </row>
    <row r="101" spans="1:11">
      <c r="A101" s="365"/>
      <c r="B101" s="465"/>
      <c r="C101" s="465"/>
      <c r="D101" s="367"/>
      <c r="E101" s="367"/>
      <c r="F101" s="162" t="s">
        <v>8</v>
      </c>
      <c r="G101" s="62">
        <v>79857108</v>
      </c>
      <c r="H101" s="162" t="s">
        <v>13</v>
      </c>
      <c r="I101" s="228">
        <v>45327</v>
      </c>
      <c r="J101" s="398"/>
      <c r="K101" s="404"/>
    </row>
    <row r="102" spans="1:11">
      <c r="A102" s="365"/>
      <c r="B102" s="465"/>
      <c r="C102" s="465"/>
      <c r="D102" s="367"/>
      <c r="E102" s="367"/>
      <c r="F102" s="162"/>
      <c r="G102" s="162"/>
      <c r="H102" s="162" t="s">
        <v>15</v>
      </c>
      <c r="I102" s="161" t="s">
        <v>1332</v>
      </c>
      <c r="J102" s="162" t="s">
        <v>14</v>
      </c>
      <c r="K102" s="67">
        <v>45331</v>
      </c>
    </row>
    <row r="103" spans="1:11">
      <c r="A103" s="365" t="s">
        <v>20</v>
      </c>
      <c r="B103" s="465">
        <v>87000</v>
      </c>
      <c r="C103" s="465">
        <v>87000</v>
      </c>
      <c r="D103" s="367">
        <v>1</v>
      </c>
      <c r="E103" s="367">
        <v>158</v>
      </c>
      <c r="F103" s="368" t="s">
        <v>5</v>
      </c>
      <c r="G103" s="365" t="s">
        <v>242</v>
      </c>
      <c r="H103" s="162" t="s">
        <v>6</v>
      </c>
      <c r="I103" s="212">
        <v>22148833</v>
      </c>
      <c r="J103" s="162" t="s">
        <v>7</v>
      </c>
      <c r="K103" s="163" t="s">
        <v>1357</v>
      </c>
    </row>
    <row r="104" spans="1:11">
      <c r="A104" s="365"/>
      <c r="B104" s="465"/>
      <c r="C104" s="465"/>
      <c r="D104" s="367"/>
      <c r="E104" s="367"/>
      <c r="F104" s="368"/>
      <c r="G104" s="365"/>
      <c r="H104" s="162" t="s">
        <v>9</v>
      </c>
      <c r="I104" s="201">
        <v>45322</v>
      </c>
      <c r="J104" s="162" t="s">
        <v>10</v>
      </c>
      <c r="K104" s="227" t="s">
        <v>1330</v>
      </c>
    </row>
    <row r="105" spans="1:11" ht="25.5">
      <c r="A105" s="365"/>
      <c r="B105" s="465"/>
      <c r="C105" s="465"/>
      <c r="D105" s="367"/>
      <c r="E105" s="367"/>
      <c r="F105" s="368"/>
      <c r="G105" s="365"/>
      <c r="H105" s="165" t="s">
        <v>11</v>
      </c>
      <c r="I105" s="202">
        <v>45324</v>
      </c>
      <c r="J105" s="398" t="s">
        <v>12</v>
      </c>
      <c r="K105" s="404" t="s">
        <v>1358</v>
      </c>
    </row>
    <row r="106" spans="1:11">
      <c r="A106" s="365"/>
      <c r="B106" s="465"/>
      <c r="C106" s="465"/>
      <c r="D106" s="367"/>
      <c r="E106" s="367"/>
      <c r="F106" s="162" t="s">
        <v>8</v>
      </c>
      <c r="G106" s="62">
        <v>32895135</v>
      </c>
      <c r="H106" s="162" t="s">
        <v>13</v>
      </c>
      <c r="I106" s="228">
        <v>45328</v>
      </c>
      <c r="J106" s="398"/>
      <c r="K106" s="404"/>
    </row>
    <row r="107" spans="1:11">
      <c r="A107" s="365"/>
      <c r="B107" s="465"/>
      <c r="C107" s="465"/>
      <c r="D107" s="367"/>
      <c r="E107" s="367"/>
      <c r="F107" s="162"/>
      <c r="G107" s="162"/>
      <c r="H107" s="162" t="s">
        <v>15</v>
      </c>
      <c r="I107" s="161" t="s">
        <v>1332</v>
      </c>
      <c r="J107" s="162" t="s">
        <v>14</v>
      </c>
      <c r="K107" s="67">
        <v>45334</v>
      </c>
    </row>
    <row r="108" spans="1:11">
      <c r="A108" s="365" t="s">
        <v>20</v>
      </c>
      <c r="B108" s="465">
        <v>26800</v>
      </c>
      <c r="C108" s="465">
        <v>26800</v>
      </c>
      <c r="D108" s="367">
        <v>1</v>
      </c>
      <c r="E108" s="367">
        <v>322</v>
      </c>
      <c r="F108" s="368" t="s">
        <v>5</v>
      </c>
      <c r="G108" s="365" t="s">
        <v>793</v>
      </c>
      <c r="H108" s="162" t="s">
        <v>6</v>
      </c>
      <c r="I108" s="212">
        <v>22164006</v>
      </c>
      <c r="J108" s="162" t="s">
        <v>7</v>
      </c>
      <c r="K108" s="163" t="s">
        <v>1359</v>
      </c>
    </row>
    <row r="109" spans="1:11">
      <c r="A109" s="365"/>
      <c r="B109" s="465"/>
      <c r="C109" s="465"/>
      <c r="D109" s="367"/>
      <c r="E109" s="367"/>
      <c r="F109" s="368"/>
      <c r="G109" s="365"/>
      <c r="H109" s="162" t="s">
        <v>9</v>
      </c>
      <c r="I109" s="201">
        <v>45323</v>
      </c>
      <c r="J109" s="162" t="s">
        <v>10</v>
      </c>
      <c r="K109" s="227" t="s">
        <v>1330</v>
      </c>
    </row>
    <row r="110" spans="1:11" ht="25.5">
      <c r="A110" s="365"/>
      <c r="B110" s="465"/>
      <c r="C110" s="465"/>
      <c r="D110" s="367"/>
      <c r="E110" s="367"/>
      <c r="F110" s="368"/>
      <c r="G110" s="365"/>
      <c r="H110" s="165" t="s">
        <v>11</v>
      </c>
      <c r="I110" s="202">
        <v>45327</v>
      </c>
      <c r="J110" s="398" t="s">
        <v>12</v>
      </c>
      <c r="K110" s="404" t="s">
        <v>1360</v>
      </c>
    </row>
    <row r="111" spans="1:11">
      <c r="A111" s="365"/>
      <c r="B111" s="465"/>
      <c r="C111" s="465"/>
      <c r="D111" s="367"/>
      <c r="E111" s="367"/>
      <c r="F111" s="162" t="s">
        <v>8</v>
      </c>
      <c r="G111" s="62">
        <v>62869396</v>
      </c>
      <c r="H111" s="162" t="s">
        <v>13</v>
      </c>
      <c r="I111" s="228">
        <v>45330</v>
      </c>
      <c r="J111" s="398"/>
      <c r="K111" s="404"/>
    </row>
    <row r="112" spans="1:11">
      <c r="A112" s="365"/>
      <c r="B112" s="465"/>
      <c r="C112" s="465"/>
      <c r="D112" s="367"/>
      <c r="E112" s="367"/>
      <c r="F112" s="162"/>
      <c r="G112" s="162"/>
      <c r="H112" s="162" t="s">
        <v>15</v>
      </c>
      <c r="I112" s="161" t="s">
        <v>1332</v>
      </c>
      <c r="J112" s="162" t="s">
        <v>14</v>
      </c>
      <c r="K112" s="67">
        <v>45331</v>
      </c>
    </row>
    <row r="113" spans="1:11">
      <c r="A113" s="365" t="s">
        <v>20</v>
      </c>
      <c r="B113" s="465">
        <v>87500</v>
      </c>
      <c r="C113" s="465">
        <v>87500</v>
      </c>
      <c r="D113" s="367">
        <v>1</v>
      </c>
      <c r="E113" s="367">
        <v>328</v>
      </c>
      <c r="F113" s="368" t="s">
        <v>5</v>
      </c>
      <c r="G113" s="365" t="s">
        <v>849</v>
      </c>
      <c r="H113" s="162" t="s">
        <v>6</v>
      </c>
      <c r="I113" s="212">
        <v>22206590</v>
      </c>
      <c r="J113" s="162" t="s">
        <v>7</v>
      </c>
      <c r="K113" s="163" t="s">
        <v>1361</v>
      </c>
    </row>
    <row r="114" spans="1:11">
      <c r="A114" s="365"/>
      <c r="B114" s="465"/>
      <c r="C114" s="465"/>
      <c r="D114" s="367"/>
      <c r="E114" s="367"/>
      <c r="F114" s="368"/>
      <c r="G114" s="365"/>
      <c r="H114" s="162" t="s">
        <v>9</v>
      </c>
      <c r="I114" s="201">
        <v>45328</v>
      </c>
      <c r="J114" s="162" t="s">
        <v>10</v>
      </c>
      <c r="K114" s="227" t="s">
        <v>1330</v>
      </c>
    </row>
    <row r="115" spans="1:11" ht="25.5">
      <c r="A115" s="365"/>
      <c r="B115" s="465"/>
      <c r="C115" s="465"/>
      <c r="D115" s="367"/>
      <c r="E115" s="367"/>
      <c r="F115" s="368"/>
      <c r="G115" s="365"/>
      <c r="H115" s="165" t="s">
        <v>11</v>
      </c>
      <c r="I115" s="202">
        <v>45330</v>
      </c>
      <c r="J115" s="398" t="s">
        <v>12</v>
      </c>
      <c r="K115" s="404" t="s">
        <v>1362</v>
      </c>
    </row>
    <row r="116" spans="1:11">
      <c r="A116" s="365"/>
      <c r="B116" s="465"/>
      <c r="C116" s="465"/>
      <c r="D116" s="367"/>
      <c r="E116" s="367"/>
      <c r="F116" s="162" t="s">
        <v>8</v>
      </c>
      <c r="G116" s="62">
        <v>56299419</v>
      </c>
      <c r="H116" s="162" t="s">
        <v>13</v>
      </c>
      <c r="I116" s="228">
        <v>45334</v>
      </c>
      <c r="J116" s="398"/>
      <c r="K116" s="404"/>
    </row>
    <row r="117" spans="1:11">
      <c r="A117" s="365"/>
      <c r="B117" s="465"/>
      <c r="C117" s="465"/>
      <c r="D117" s="367"/>
      <c r="E117" s="367"/>
      <c r="F117" s="162"/>
      <c r="G117" s="162"/>
      <c r="H117" s="162" t="s">
        <v>15</v>
      </c>
      <c r="I117" s="161" t="s">
        <v>1332</v>
      </c>
      <c r="J117" s="162" t="s">
        <v>14</v>
      </c>
      <c r="K117" s="67">
        <v>45336</v>
      </c>
    </row>
    <row r="118" spans="1:11">
      <c r="A118" s="365" t="s">
        <v>20</v>
      </c>
      <c r="B118" s="465">
        <v>82355</v>
      </c>
      <c r="C118" s="465">
        <v>82355</v>
      </c>
      <c r="D118" s="367">
        <v>1</v>
      </c>
      <c r="E118" s="367">
        <v>268</v>
      </c>
      <c r="F118" s="368" t="s">
        <v>5</v>
      </c>
      <c r="G118" s="365" t="s">
        <v>716</v>
      </c>
      <c r="H118" s="162" t="s">
        <v>6</v>
      </c>
      <c r="I118" s="212">
        <v>22254153</v>
      </c>
      <c r="J118" s="162" t="s">
        <v>7</v>
      </c>
      <c r="K118" s="163" t="s">
        <v>1363</v>
      </c>
    </row>
    <row r="119" spans="1:11">
      <c r="A119" s="365"/>
      <c r="B119" s="465"/>
      <c r="C119" s="465"/>
      <c r="D119" s="367"/>
      <c r="E119" s="367"/>
      <c r="F119" s="368"/>
      <c r="G119" s="365"/>
      <c r="H119" s="162" t="s">
        <v>9</v>
      </c>
      <c r="I119" s="201">
        <v>45331</v>
      </c>
      <c r="J119" s="162" t="s">
        <v>10</v>
      </c>
      <c r="K119" s="227" t="s">
        <v>1330</v>
      </c>
    </row>
    <row r="120" spans="1:11" ht="25.5">
      <c r="A120" s="365"/>
      <c r="B120" s="465"/>
      <c r="C120" s="465"/>
      <c r="D120" s="367"/>
      <c r="E120" s="367"/>
      <c r="F120" s="368"/>
      <c r="G120" s="365"/>
      <c r="H120" s="165" t="s">
        <v>11</v>
      </c>
      <c r="I120" s="202">
        <v>45337</v>
      </c>
      <c r="J120" s="398" t="s">
        <v>12</v>
      </c>
      <c r="K120" s="404" t="s">
        <v>1364</v>
      </c>
    </row>
    <row r="121" spans="1:11">
      <c r="A121" s="365"/>
      <c r="B121" s="465"/>
      <c r="C121" s="465"/>
      <c r="D121" s="367"/>
      <c r="E121" s="367"/>
      <c r="F121" s="162" t="s">
        <v>8</v>
      </c>
      <c r="G121" s="62">
        <v>29512905</v>
      </c>
      <c r="H121" s="162" t="s">
        <v>13</v>
      </c>
      <c r="I121" s="228">
        <v>45343</v>
      </c>
      <c r="J121" s="398"/>
      <c r="K121" s="404"/>
    </row>
    <row r="122" spans="1:11">
      <c r="A122" s="365"/>
      <c r="B122" s="465"/>
      <c r="C122" s="465"/>
      <c r="D122" s="367"/>
      <c r="E122" s="367"/>
      <c r="F122" s="162"/>
      <c r="G122" s="162"/>
      <c r="H122" s="162" t="s">
        <v>15</v>
      </c>
      <c r="I122" s="161" t="s">
        <v>1332</v>
      </c>
      <c r="J122" s="162" t="s">
        <v>14</v>
      </c>
      <c r="K122" s="67">
        <v>45343</v>
      </c>
    </row>
    <row r="123" spans="1:11">
      <c r="A123" s="365" t="s">
        <v>20</v>
      </c>
      <c r="B123" s="465">
        <v>81000</v>
      </c>
      <c r="C123" s="465">
        <v>81000</v>
      </c>
      <c r="D123" s="367">
        <v>1</v>
      </c>
      <c r="E123" s="367">
        <v>243</v>
      </c>
      <c r="F123" s="368" t="s">
        <v>5</v>
      </c>
      <c r="G123" s="365" t="s">
        <v>1365</v>
      </c>
      <c r="H123" s="162" t="s">
        <v>6</v>
      </c>
      <c r="I123" s="212">
        <v>22289151</v>
      </c>
      <c r="J123" s="162" t="s">
        <v>7</v>
      </c>
      <c r="K123" s="163" t="s">
        <v>1366</v>
      </c>
    </row>
    <row r="124" spans="1:11">
      <c r="A124" s="365"/>
      <c r="B124" s="465"/>
      <c r="C124" s="465"/>
      <c r="D124" s="367"/>
      <c r="E124" s="367"/>
      <c r="F124" s="368"/>
      <c r="G124" s="365"/>
      <c r="H124" s="162" t="s">
        <v>9</v>
      </c>
      <c r="I124" s="201">
        <v>45336</v>
      </c>
      <c r="J124" s="162" t="s">
        <v>10</v>
      </c>
      <c r="K124" s="227" t="s">
        <v>1330</v>
      </c>
    </row>
    <row r="125" spans="1:11" ht="25.5">
      <c r="A125" s="365"/>
      <c r="B125" s="465"/>
      <c r="C125" s="465"/>
      <c r="D125" s="367"/>
      <c r="E125" s="367"/>
      <c r="F125" s="368"/>
      <c r="G125" s="365"/>
      <c r="H125" s="165" t="s">
        <v>11</v>
      </c>
      <c r="I125" s="202">
        <v>45338</v>
      </c>
      <c r="J125" s="398" t="s">
        <v>12</v>
      </c>
      <c r="K125" s="404" t="s">
        <v>1367</v>
      </c>
    </row>
    <row r="126" spans="1:11">
      <c r="A126" s="365"/>
      <c r="B126" s="465"/>
      <c r="C126" s="465"/>
      <c r="D126" s="367"/>
      <c r="E126" s="367"/>
      <c r="F126" s="162" t="s">
        <v>8</v>
      </c>
      <c r="G126" s="62" t="s">
        <v>573</v>
      </c>
      <c r="H126" s="162" t="s">
        <v>13</v>
      </c>
      <c r="I126" s="228">
        <v>45342</v>
      </c>
      <c r="J126" s="398"/>
      <c r="K126" s="404"/>
    </row>
    <row r="127" spans="1:11">
      <c r="A127" s="365"/>
      <c r="B127" s="465"/>
      <c r="C127" s="465"/>
      <c r="D127" s="367"/>
      <c r="E127" s="367"/>
      <c r="F127" s="162"/>
      <c r="G127" s="162"/>
      <c r="H127" s="162" t="s">
        <v>15</v>
      </c>
      <c r="I127" s="161" t="s">
        <v>1332</v>
      </c>
      <c r="J127" s="162" t="s">
        <v>14</v>
      </c>
      <c r="K127" s="67">
        <v>45345</v>
      </c>
    </row>
    <row r="128" spans="1:11">
      <c r="A128" s="365" t="s">
        <v>20</v>
      </c>
      <c r="B128" s="465">
        <v>89991.8</v>
      </c>
      <c r="C128" s="465">
        <v>89991.8</v>
      </c>
      <c r="D128" s="367">
        <v>1</v>
      </c>
      <c r="E128" s="367">
        <v>328</v>
      </c>
      <c r="F128" s="368" t="s">
        <v>5</v>
      </c>
      <c r="G128" s="365" t="s">
        <v>1368</v>
      </c>
      <c r="H128" s="162" t="s">
        <v>6</v>
      </c>
      <c r="I128" s="212">
        <v>22303502</v>
      </c>
      <c r="J128" s="162" t="s">
        <v>7</v>
      </c>
      <c r="K128" s="163" t="s">
        <v>1369</v>
      </c>
    </row>
    <row r="129" spans="1:11">
      <c r="A129" s="365"/>
      <c r="B129" s="465"/>
      <c r="C129" s="465"/>
      <c r="D129" s="367"/>
      <c r="E129" s="367"/>
      <c r="F129" s="368"/>
      <c r="G129" s="365"/>
      <c r="H129" s="162" t="s">
        <v>9</v>
      </c>
      <c r="I129" s="201">
        <v>45337</v>
      </c>
      <c r="J129" s="162" t="s">
        <v>10</v>
      </c>
      <c r="K129" s="227" t="s">
        <v>1330</v>
      </c>
    </row>
    <row r="130" spans="1:11" ht="30">
      <c r="A130" s="365"/>
      <c r="B130" s="465"/>
      <c r="C130" s="465"/>
      <c r="D130" s="367"/>
      <c r="E130" s="367"/>
      <c r="F130" s="368"/>
      <c r="G130" s="365"/>
      <c r="H130" s="165" t="s">
        <v>11</v>
      </c>
      <c r="I130" s="202" t="s">
        <v>1370</v>
      </c>
      <c r="J130" s="398" t="s">
        <v>12</v>
      </c>
      <c r="K130" s="404" t="s">
        <v>1371</v>
      </c>
    </row>
    <row r="131" spans="1:11">
      <c r="A131" s="365"/>
      <c r="B131" s="465"/>
      <c r="C131" s="465"/>
      <c r="D131" s="367"/>
      <c r="E131" s="367"/>
      <c r="F131" s="162" t="s">
        <v>8</v>
      </c>
      <c r="G131" s="62">
        <v>6392326</v>
      </c>
      <c r="H131" s="162" t="s">
        <v>13</v>
      </c>
      <c r="I131" s="228">
        <v>45344</v>
      </c>
      <c r="J131" s="398"/>
      <c r="K131" s="404"/>
    </row>
    <row r="132" spans="1:11" ht="15.75" thickBot="1">
      <c r="A132" s="365"/>
      <c r="B132" s="465"/>
      <c r="C132" s="465"/>
      <c r="D132" s="367"/>
      <c r="E132" s="367"/>
      <c r="F132" s="162"/>
      <c r="G132" s="162"/>
      <c r="H132" s="162" t="s">
        <v>15</v>
      </c>
      <c r="I132" s="161" t="s">
        <v>1332</v>
      </c>
      <c r="J132" s="162" t="s">
        <v>14</v>
      </c>
      <c r="K132" s="67">
        <v>45345</v>
      </c>
    </row>
    <row r="133" spans="1:11" ht="25.5" thickBot="1">
      <c r="A133" s="262" t="s">
        <v>1390</v>
      </c>
      <c r="B133" s="263"/>
      <c r="C133" s="263"/>
      <c r="D133" s="263"/>
      <c r="E133" s="263"/>
      <c r="F133" s="263"/>
      <c r="G133" s="263"/>
      <c r="H133" s="263"/>
      <c r="I133" s="263"/>
      <c r="J133" s="263"/>
      <c r="K133" s="264"/>
    </row>
    <row r="134" spans="1:11">
      <c r="A134" s="365" t="s">
        <v>20</v>
      </c>
      <c r="B134" s="366">
        <v>89975</v>
      </c>
      <c r="C134" s="366">
        <v>89975</v>
      </c>
      <c r="D134" s="367">
        <v>1</v>
      </c>
      <c r="E134" s="367">
        <v>189</v>
      </c>
      <c r="F134" s="368" t="s">
        <v>5</v>
      </c>
      <c r="G134" s="365" t="s">
        <v>1372</v>
      </c>
      <c r="H134" s="162" t="s">
        <v>6</v>
      </c>
      <c r="I134" s="212">
        <v>22104453</v>
      </c>
      <c r="J134" s="162" t="s">
        <v>7</v>
      </c>
      <c r="K134" s="163" t="s">
        <v>1373</v>
      </c>
    </row>
    <row r="135" spans="1:11">
      <c r="A135" s="365"/>
      <c r="B135" s="366"/>
      <c r="C135" s="366"/>
      <c r="D135" s="367"/>
      <c r="E135" s="367"/>
      <c r="F135" s="368"/>
      <c r="G135" s="365"/>
      <c r="H135" s="162" t="s">
        <v>9</v>
      </c>
      <c r="I135" s="201">
        <v>45317</v>
      </c>
      <c r="J135" s="162" t="s">
        <v>10</v>
      </c>
      <c r="K135" s="227" t="s">
        <v>1336</v>
      </c>
    </row>
    <row r="136" spans="1:11" ht="25.5">
      <c r="A136" s="365"/>
      <c r="B136" s="366"/>
      <c r="C136" s="366"/>
      <c r="D136" s="367"/>
      <c r="E136" s="367"/>
      <c r="F136" s="368"/>
      <c r="G136" s="365"/>
      <c r="H136" s="165" t="s">
        <v>11</v>
      </c>
      <c r="I136" s="202">
        <v>45321</v>
      </c>
      <c r="J136" s="398" t="s">
        <v>12</v>
      </c>
      <c r="K136" s="404" t="s">
        <v>1374</v>
      </c>
    </row>
    <row r="137" spans="1:11">
      <c r="A137" s="365"/>
      <c r="B137" s="366"/>
      <c r="C137" s="366"/>
      <c r="D137" s="367"/>
      <c r="E137" s="367"/>
      <c r="F137" s="162" t="s">
        <v>8</v>
      </c>
      <c r="G137" s="62">
        <v>61323136</v>
      </c>
      <c r="H137" s="162" t="s">
        <v>13</v>
      </c>
      <c r="I137" s="228">
        <v>45329</v>
      </c>
      <c r="J137" s="398"/>
      <c r="K137" s="404"/>
    </row>
    <row r="138" spans="1:11">
      <c r="A138" s="365"/>
      <c r="B138" s="366"/>
      <c r="C138" s="366"/>
      <c r="D138" s="367"/>
      <c r="E138" s="367"/>
      <c r="F138" s="162"/>
      <c r="G138" s="162"/>
      <c r="H138" s="162" t="s">
        <v>15</v>
      </c>
      <c r="I138" s="161" t="s">
        <v>1332</v>
      </c>
      <c r="J138" s="162" t="s">
        <v>14</v>
      </c>
      <c r="K138" s="67">
        <v>45353</v>
      </c>
    </row>
    <row r="139" spans="1:11">
      <c r="A139" s="365" t="s">
        <v>20</v>
      </c>
      <c r="B139" s="366">
        <v>64800</v>
      </c>
      <c r="C139" s="366">
        <v>64800</v>
      </c>
      <c r="D139" s="367">
        <v>1</v>
      </c>
      <c r="E139" s="367">
        <v>247</v>
      </c>
      <c r="F139" s="368" t="s">
        <v>5</v>
      </c>
      <c r="G139" s="365" t="s">
        <v>1375</v>
      </c>
      <c r="H139" s="162" t="s">
        <v>6</v>
      </c>
      <c r="I139" s="212">
        <v>22360913</v>
      </c>
      <c r="J139" s="162" t="s">
        <v>7</v>
      </c>
      <c r="K139" s="163" t="s">
        <v>1376</v>
      </c>
    </row>
    <row r="140" spans="1:11">
      <c r="A140" s="365"/>
      <c r="B140" s="366"/>
      <c r="C140" s="366"/>
      <c r="D140" s="367"/>
      <c r="E140" s="367"/>
      <c r="F140" s="368"/>
      <c r="G140" s="365"/>
      <c r="H140" s="162" t="s">
        <v>9</v>
      </c>
      <c r="I140" s="201">
        <v>45344</v>
      </c>
      <c r="J140" s="162" t="s">
        <v>10</v>
      </c>
      <c r="K140" s="227" t="s">
        <v>1336</v>
      </c>
    </row>
    <row r="141" spans="1:11" ht="25.5">
      <c r="A141" s="365"/>
      <c r="B141" s="366"/>
      <c r="C141" s="366"/>
      <c r="D141" s="367"/>
      <c r="E141" s="367"/>
      <c r="F141" s="368"/>
      <c r="G141" s="365"/>
      <c r="H141" s="165" t="s">
        <v>11</v>
      </c>
      <c r="I141" s="202">
        <v>45348</v>
      </c>
      <c r="J141" s="398" t="s">
        <v>12</v>
      </c>
      <c r="K141" s="404" t="s">
        <v>1377</v>
      </c>
    </row>
    <row r="142" spans="1:11">
      <c r="A142" s="365"/>
      <c r="B142" s="366"/>
      <c r="C142" s="366"/>
      <c r="D142" s="367"/>
      <c r="E142" s="367"/>
      <c r="F142" s="162" t="s">
        <v>8</v>
      </c>
      <c r="G142" s="62">
        <v>1532227</v>
      </c>
      <c r="H142" s="162" t="s">
        <v>13</v>
      </c>
      <c r="I142" s="228">
        <v>45349</v>
      </c>
      <c r="J142" s="398"/>
      <c r="K142" s="404"/>
    </row>
    <row r="143" spans="1:11">
      <c r="A143" s="365"/>
      <c r="B143" s="366"/>
      <c r="C143" s="366"/>
      <c r="D143" s="367"/>
      <c r="E143" s="367"/>
      <c r="F143" s="162"/>
      <c r="G143" s="162"/>
      <c r="H143" s="162" t="s">
        <v>15</v>
      </c>
      <c r="I143" s="161" t="s">
        <v>1332</v>
      </c>
      <c r="J143" s="162" t="s">
        <v>14</v>
      </c>
      <c r="K143" s="67">
        <v>45364</v>
      </c>
    </row>
    <row r="144" spans="1:11">
      <c r="A144" s="365" t="s">
        <v>20</v>
      </c>
      <c r="B144" s="366">
        <v>62150</v>
      </c>
      <c r="C144" s="366">
        <v>62150</v>
      </c>
      <c r="D144" s="367">
        <v>1</v>
      </c>
      <c r="E144" s="367">
        <v>121</v>
      </c>
      <c r="F144" s="368" t="s">
        <v>5</v>
      </c>
      <c r="G144" s="365" t="s">
        <v>1378</v>
      </c>
      <c r="H144" s="162" t="s">
        <v>6</v>
      </c>
      <c r="I144" s="212">
        <v>22383085</v>
      </c>
      <c r="J144" s="162" t="s">
        <v>7</v>
      </c>
      <c r="K144" s="163" t="s">
        <v>1379</v>
      </c>
    </row>
    <row r="145" spans="1:11">
      <c r="A145" s="365"/>
      <c r="B145" s="366"/>
      <c r="C145" s="366"/>
      <c r="D145" s="367"/>
      <c r="E145" s="367"/>
      <c r="F145" s="368"/>
      <c r="G145" s="365"/>
      <c r="H145" s="162" t="s">
        <v>9</v>
      </c>
      <c r="I145" s="201">
        <v>45348</v>
      </c>
      <c r="J145" s="162" t="s">
        <v>10</v>
      </c>
      <c r="K145" s="227" t="s">
        <v>1330</v>
      </c>
    </row>
    <row r="146" spans="1:11" ht="25.5">
      <c r="A146" s="365"/>
      <c r="B146" s="366"/>
      <c r="C146" s="366"/>
      <c r="D146" s="367"/>
      <c r="E146" s="367"/>
      <c r="F146" s="368"/>
      <c r="G146" s="365"/>
      <c r="H146" s="165" t="s">
        <v>11</v>
      </c>
      <c r="I146" s="202">
        <v>45352</v>
      </c>
      <c r="J146" s="398" t="s">
        <v>12</v>
      </c>
      <c r="K146" s="404" t="s">
        <v>1380</v>
      </c>
    </row>
    <row r="147" spans="1:11">
      <c r="A147" s="365"/>
      <c r="B147" s="366"/>
      <c r="C147" s="366"/>
      <c r="D147" s="367"/>
      <c r="E147" s="367"/>
      <c r="F147" s="162" t="s">
        <v>8</v>
      </c>
      <c r="G147" s="62">
        <v>115367624</v>
      </c>
      <c r="H147" s="162" t="s">
        <v>13</v>
      </c>
      <c r="I147" s="228">
        <v>45356</v>
      </c>
      <c r="J147" s="398"/>
      <c r="K147" s="404"/>
    </row>
    <row r="148" spans="1:11">
      <c r="A148" s="365"/>
      <c r="B148" s="366"/>
      <c r="C148" s="366"/>
      <c r="D148" s="367"/>
      <c r="E148" s="367"/>
      <c r="F148" s="162"/>
      <c r="G148" s="162"/>
      <c r="H148" s="162" t="s">
        <v>15</v>
      </c>
      <c r="I148" s="161" t="s">
        <v>1332</v>
      </c>
      <c r="J148" s="162" t="s">
        <v>14</v>
      </c>
      <c r="K148" s="67">
        <v>45357</v>
      </c>
    </row>
    <row r="149" spans="1:11">
      <c r="A149" s="365" t="s">
        <v>20</v>
      </c>
      <c r="B149" s="366">
        <v>89400</v>
      </c>
      <c r="C149" s="366">
        <v>89400</v>
      </c>
      <c r="D149" s="367">
        <v>1</v>
      </c>
      <c r="E149" s="367">
        <v>121</v>
      </c>
      <c r="F149" s="368" t="s">
        <v>5</v>
      </c>
      <c r="G149" s="365" t="s">
        <v>668</v>
      </c>
      <c r="H149" s="162" t="s">
        <v>6</v>
      </c>
      <c r="I149" s="212">
        <v>22401946</v>
      </c>
      <c r="J149" s="162" t="s">
        <v>7</v>
      </c>
      <c r="K149" s="163" t="s">
        <v>1381</v>
      </c>
    </row>
    <row r="150" spans="1:11">
      <c r="A150" s="365"/>
      <c r="B150" s="366"/>
      <c r="C150" s="366"/>
      <c r="D150" s="367"/>
      <c r="E150" s="367"/>
      <c r="F150" s="368"/>
      <c r="G150" s="365"/>
      <c r="H150" s="162" t="s">
        <v>9</v>
      </c>
      <c r="I150" s="201">
        <v>45349</v>
      </c>
      <c r="J150" s="162" t="s">
        <v>10</v>
      </c>
      <c r="K150" s="227" t="s">
        <v>1330</v>
      </c>
    </row>
    <row r="151" spans="1:11" ht="25.5">
      <c r="A151" s="365"/>
      <c r="B151" s="366"/>
      <c r="C151" s="366"/>
      <c r="D151" s="367"/>
      <c r="E151" s="367"/>
      <c r="F151" s="368"/>
      <c r="G151" s="365"/>
      <c r="H151" s="165" t="s">
        <v>11</v>
      </c>
      <c r="I151" s="202">
        <v>45352</v>
      </c>
      <c r="J151" s="398" t="s">
        <v>12</v>
      </c>
      <c r="K151" s="404" t="s">
        <v>1382</v>
      </c>
    </row>
    <row r="152" spans="1:11">
      <c r="A152" s="365"/>
      <c r="B152" s="366"/>
      <c r="C152" s="366"/>
      <c r="D152" s="367"/>
      <c r="E152" s="367"/>
      <c r="F152" s="162" t="s">
        <v>8</v>
      </c>
      <c r="G152" s="62">
        <v>42146054</v>
      </c>
      <c r="H152" s="162" t="s">
        <v>13</v>
      </c>
      <c r="I152" s="228">
        <v>45355</v>
      </c>
      <c r="J152" s="398"/>
      <c r="K152" s="404"/>
    </row>
    <row r="153" spans="1:11">
      <c r="A153" s="365"/>
      <c r="B153" s="366"/>
      <c r="C153" s="366"/>
      <c r="D153" s="367"/>
      <c r="E153" s="367"/>
      <c r="F153" s="162"/>
      <c r="G153" s="162"/>
      <c r="H153" s="162" t="s">
        <v>15</v>
      </c>
      <c r="I153" s="161" t="s">
        <v>1332</v>
      </c>
      <c r="J153" s="162" t="s">
        <v>14</v>
      </c>
      <c r="K153" s="67">
        <v>45356</v>
      </c>
    </row>
    <row r="154" spans="1:11">
      <c r="A154" s="365" t="s">
        <v>20</v>
      </c>
      <c r="B154" s="366">
        <v>54000</v>
      </c>
      <c r="C154" s="366">
        <v>54000</v>
      </c>
      <c r="D154" s="367">
        <v>1</v>
      </c>
      <c r="E154" s="367">
        <v>297</v>
      </c>
      <c r="F154" s="368" t="s">
        <v>5</v>
      </c>
      <c r="G154" s="365" t="s">
        <v>1383</v>
      </c>
      <c r="H154" s="162" t="s">
        <v>6</v>
      </c>
      <c r="I154" s="212">
        <v>22421378</v>
      </c>
      <c r="J154" s="162" t="s">
        <v>7</v>
      </c>
      <c r="K154" s="163" t="s">
        <v>1384</v>
      </c>
    </row>
    <row r="155" spans="1:11">
      <c r="A155" s="365"/>
      <c r="B155" s="366"/>
      <c r="C155" s="366"/>
      <c r="D155" s="367"/>
      <c r="E155" s="367"/>
      <c r="F155" s="368"/>
      <c r="G155" s="365"/>
      <c r="H155" s="162" t="s">
        <v>9</v>
      </c>
      <c r="I155" s="201">
        <v>45351</v>
      </c>
      <c r="J155" s="162" t="s">
        <v>10</v>
      </c>
      <c r="K155" s="227" t="s">
        <v>1330</v>
      </c>
    </row>
    <row r="156" spans="1:11" ht="25.5">
      <c r="A156" s="365"/>
      <c r="B156" s="366"/>
      <c r="C156" s="366"/>
      <c r="D156" s="367"/>
      <c r="E156" s="367"/>
      <c r="F156" s="368"/>
      <c r="G156" s="365"/>
      <c r="H156" s="165" t="s">
        <v>11</v>
      </c>
      <c r="I156" s="202">
        <v>45355</v>
      </c>
      <c r="J156" s="398" t="s">
        <v>12</v>
      </c>
      <c r="K156" s="404" t="s">
        <v>1385</v>
      </c>
    </row>
    <row r="157" spans="1:11">
      <c r="A157" s="365"/>
      <c r="B157" s="366"/>
      <c r="C157" s="366"/>
      <c r="D157" s="367"/>
      <c r="E157" s="367"/>
      <c r="F157" s="162" t="s">
        <v>8</v>
      </c>
      <c r="G157" s="62">
        <v>105190942</v>
      </c>
      <c r="H157" s="162" t="s">
        <v>13</v>
      </c>
      <c r="I157" s="228">
        <v>45363</v>
      </c>
      <c r="J157" s="398"/>
      <c r="K157" s="404"/>
    </row>
    <row r="158" spans="1:11">
      <c r="A158" s="365"/>
      <c r="B158" s="366"/>
      <c r="C158" s="366"/>
      <c r="D158" s="367"/>
      <c r="E158" s="367"/>
      <c r="F158" s="162"/>
      <c r="G158" s="162"/>
      <c r="H158" s="162" t="s">
        <v>15</v>
      </c>
      <c r="I158" s="161" t="s">
        <v>1332</v>
      </c>
      <c r="J158" s="162" t="s">
        <v>14</v>
      </c>
      <c r="K158" s="67">
        <v>45364</v>
      </c>
    </row>
    <row r="159" spans="1:11">
      <c r="A159" s="365" t="s">
        <v>20</v>
      </c>
      <c r="B159" s="366">
        <v>90000</v>
      </c>
      <c r="C159" s="366">
        <v>90000</v>
      </c>
      <c r="D159" s="367">
        <v>1</v>
      </c>
      <c r="E159" s="367">
        <v>121</v>
      </c>
      <c r="F159" s="368" t="s">
        <v>5</v>
      </c>
      <c r="G159" s="365" t="s">
        <v>1386</v>
      </c>
      <c r="H159" s="162" t="s">
        <v>6</v>
      </c>
      <c r="I159" s="212">
        <v>22421378</v>
      </c>
      <c r="J159" s="162" t="s">
        <v>7</v>
      </c>
      <c r="K159" s="163" t="s">
        <v>1387</v>
      </c>
    </row>
    <row r="160" spans="1:11">
      <c r="A160" s="365"/>
      <c r="B160" s="366"/>
      <c r="C160" s="366"/>
      <c r="D160" s="367"/>
      <c r="E160" s="367"/>
      <c r="F160" s="368"/>
      <c r="G160" s="365"/>
      <c r="H160" s="162" t="s">
        <v>9</v>
      </c>
      <c r="I160" s="201">
        <v>45352</v>
      </c>
      <c r="J160" s="162" t="s">
        <v>10</v>
      </c>
      <c r="K160" s="227" t="s">
        <v>1330</v>
      </c>
    </row>
    <row r="161" spans="1:17" ht="30">
      <c r="A161" s="365"/>
      <c r="B161" s="366"/>
      <c r="C161" s="366"/>
      <c r="D161" s="367"/>
      <c r="E161" s="367"/>
      <c r="F161" s="368"/>
      <c r="G161" s="365"/>
      <c r="H161" s="165" t="s">
        <v>11</v>
      </c>
      <c r="I161" s="202" t="s">
        <v>1388</v>
      </c>
      <c r="J161" s="398" t="s">
        <v>12</v>
      </c>
      <c r="K161" s="404" t="s">
        <v>1389</v>
      </c>
    </row>
    <row r="162" spans="1:17">
      <c r="A162" s="365"/>
      <c r="B162" s="366"/>
      <c r="C162" s="366"/>
      <c r="D162" s="367"/>
      <c r="E162" s="367"/>
      <c r="F162" s="162" t="s">
        <v>8</v>
      </c>
      <c r="G162" s="62">
        <v>106042270</v>
      </c>
      <c r="H162" s="162" t="s">
        <v>13</v>
      </c>
      <c r="I162" s="228">
        <v>45358</v>
      </c>
      <c r="J162" s="398"/>
      <c r="K162" s="404"/>
    </row>
    <row r="163" spans="1:17" ht="15.75" thickBot="1">
      <c r="A163" s="365"/>
      <c r="B163" s="366"/>
      <c r="C163" s="366"/>
      <c r="D163" s="367"/>
      <c r="E163" s="367"/>
      <c r="F163" s="162"/>
      <c r="G163" s="162"/>
      <c r="H163" s="162" t="s">
        <v>15</v>
      </c>
      <c r="I163" s="161" t="s">
        <v>1332</v>
      </c>
      <c r="J163" s="162" t="s">
        <v>14</v>
      </c>
      <c r="K163" s="67">
        <v>45358</v>
      </c>
    </row>
    <row r="164" spans="1:17" ht="25.5" thickBot="1">
      <c r="A164" s="262" t="s">
        <v>1391</v>
      </c>
      <c r="B164" s="263"/>
      <c r="C164" s="263"/>
      <c r="D164" s="263"/>
      <c r="E164" s="263"/>
      <c r="F164" s="263"/>
      <c r="G164" s="263"/>
      <c r="H164" s="263"/>
      <c r="I164" s="263"/>
      <c r="J164" s="263"/>
      <c r="K164" s="264"/>
    </row>
    <row r="165" spans="1:17">
      <c r="A165" s="365" t="s">
        <v>20</v>
      </c>
      <c r="B165" s="366">
        <v>28900</v>
      </c>
      <c r="C165" s="366">
        <v>28900</v>
      </c>
      <c r="D165" s="367">
        <v>1</v>
      </c>
      <c r="E165" s="367">
        <v>199</v>
      </c>
      <c r="F165" s="368" t="s">
        <v>5</v>
      </c>
      <c r="G165" s="365" t="s">
        <v>846</v>
      </c>
      <c r="H165" s="162" t="s">
        <v>6</v>
      </c>
      <c r="I165" s="212">
        <v>22520457</v>
      </c>
      <c r="J165" s="162" t="s">
        <v>7</v>
      </c>
      <c r="K165" s="163" t="s">
        <v>1392</v>
      </c>
      <c r="L165" s="237"/>
      <c r="M165" s="237"/>
      <c r="N165" s="237"/>
      <c r="O165" s="237"/>
      <c r="P165" s="237"/>
      <c r="Q165" s="237"/>
    </row>
    <row r="166" spans="1:17">
      <c r="A166" s="365"/>
      <c r="B166" s="366"/>
      <c r="C166" s="366"/>
      <c r="D166" s="367"/>
      <c r="E166" s="367"/>
      <c r="F166" s="368"/>
      <c r="G166" s="365"/>
      <c r="H166" s="162" t="s">
        <v>9</v>
      </c>
      <c r="I166" s="201">
        <v>45362</v>
      </c>
      <c r="J166" s="162" t="s">
        <v>10</v>
      </c>
      <c r="K166" s="227" t="s">
        <v>1330</v>
      </c>
      <c r="L166" s="237"/>
      <c r="M166" s="237"/>
      <c r="N166" s="237"/>
      <c r="O166" s="237"/>
      <c r="P166" s="237"/>
      <c r="Q166" s="237"/>
    </row>
    <row r="167" spans="1:17" ht="25.5">
      <c r="A167" s="365"/>
      <c r="B167" s="366"/>
      <c r="C167" s="366"/>
      <c r="D167" s="367"/>
      <c r="E167" s="367"/>
      <c r="F167" s="368"/>
      <c r="G167" s="365"/>
      <c r="H167" s="165" t="s">
        <v>11</v>
      </c>
      <c r="I167" s="202">
        <v>45369</v>
      </c>
      <c r="J167" s="398" t="s">
        <v>12</v>
      </c>
      <c r="K167" s="404" t="s">
        <v>1393</v>
      </c>
      <c r="L167" s="237"/>
      <c r="M167" s="237"/>
      <c r="N167" s="237"/>
      <c r="O167" s="237"/>
      <c r="P167" s="237"/>
      <c r="Q167" s="237"/>
    </row>
    <row r="168" spans="1:17">
      <c r="A168" s="365"/>
      <c r="B168" s="366"/>
      <c r="C168" s="366"/>
      <c r="D168" s="367"/>
      <c r="E168" s="367"/>
      <c r="F168" s="162" t="s">
        <v>8</v>
      </c>
      <c r="G168" s="62">
        <v>93023065</v>
      </c>
      <c r="H168" s="162" t="s">
        <v>13</v>
      </c>
      <c r="I168" s="228">
        <v>45373</v>
      </c>
      <c r="J168" s="398"/>
      <c r="K168" s="404"/>
      <c r="L168" s="237"/>
      <c r="M168" s="237"/>
      <c r="N168" s="237"/>
      <c r="O168" s="237"/>
      <c r="P168" s="237"/>
      <c r="Q168" s="237"/>
    </row>
    <row r="169" spans="1:17">
      <c r="A169" s="365"/>
      <c r="B169" s="366"/>
      <c r="C169" s="366"/>
      <c r="D169" s="367"/>
      <c r="E169" s="367"/>
      <c r="F169" s="162"/>
      <c r="G169" s="162"/>
      <c r="H169" s="162" t="s">
        <v>15</v>
      </c>
      <c r="I169" s="161" t="s">
        <v>1332</v>
      </c>
      <c r="J169" s="162" t="s">
        <v>14</v>
      </c>
      <c r="K169" s="67">
        <v>45390</v>
      </c>
      <c r="L169" s="237"/>
      <c r="M169" s="237"/>
      <c r="N169" s="237"/>
      <c r="O169" s="237"/>
      <c r="P169" s="237"/>
      <c r="Q169" s="237"/>
    </row>
    <row r="170" spans="1:17">
      <c r="A170" s="365" t="s">
        <v>20</v>
      </c>
      <c r="B170" s="366">
        <v>54400</v>
      </c>
      <c r="C170" s="366">
        <v>54400</v>
      </c>
      <c r="D170" s="367">
        <v>1</v>
      </c>
      <c r="E170" s="367">
        <v>181</v>
      </c>
      <c r="F170" s="368" t="s">
        <v>5</v>
      </c>
      <c r="G170" s="365" t="s">
        <v>1394</v>
      </c>
      <c r="H170" s="162" t="s">
        <v>6</v>
      </c>
      <c r="I170" s="212">
        <v>22567518</v>
      </c>
      <c r="J170" s="162" t="s">
        <v>7</v>
      </c>
      <c r="K170" s="163" t="s">
        <v>1395</v>
      </c>
      <c r="L170" s="237"/>
      <c r="M170" s="237"/>
      <c r="N170" s="237"/>
      <c r="O170" s="237"/>
      <c r="P170" s="237"/>
      <c r="Q170" s="237"/>
    </row>
    <row r="171" spans="1:17">
      <c r="A171" s="365"/>
      <c r="B171" s="366"/>
      <c r="C171" s="366"/>
      <c r="D171" s="367"/>
      <c r="E171" s="367"/>
      <c r="F171" s="368"/>
      <c r="G171" s="365"/>
      <c r="H171" s="162" t="s">
        <v>9</v>
      </c>
      <c r="I171" s="201">
        <v>45366</v>
      </c>
      <c r="J171" s="162" t="s">
        <v>10</v>
      </c>
      <c r="K171" s="227" t="s">
        <v>1336</v>
      </c>
      <c r="L171" s="237"/>
      <c r="M171" s="237"/>
      <c r="N171" s="237"/>
      <c r="O171" s="237"/>
      <c r="P171" s="237"/>
      <c r="Q171" s="237"/>
    </row>
    <row r="172" spans="1:17" ht="25.5">
      <c r="A172" s="365"/>
      <c r="B172" s="366"/>
      <c r="C172" s="366"/>
      <c r="D172" s="367"/>
      <c r="E172" s="367"/>
      <c r="F172" s="368"/>
      <c r="G172" s="365"/>
      <c r="H172" s="165" t="s">
        <v>11</v>
      </c>
      <c r="I172" s="202">
        <v>45371</v>
      </c>
      <c r="J172" s="398" t="s">
        <v>12</v>
      </c>
      <c r="K172" s="404" t="s">
        <v>1396</v>
      </c>
      <c r="L172" s="237"/>
      <c r="M172" s="237"/>
      <c r="N172" s="237"/>
      <c r="O172" s="237"/>
      <c r="P172" s="237"/>
      <c r="Q172" s="237"/>
    </row>
    <row r="173" spans="1:17">
      <c r="A173" s="365"/>
      <c r="B173" s="366"/>
      <c r="C173" s="366"/>
      <c r="D173" s="367"/>
      <c r="E173" s="367"/>
      <c r="F173" s="162" t="s">
        <v>8</v>
      </c>
      <c r="G173" s="62">
        <v>80930638</v>
      </c>
      <c r="H173" s="162" t="s">
        <v>13</v>
      </c>
      <c r="I173" s="228">
        <v>45373</v>
      </c>
      <c r="J173" s="398"/>
      <c r="K173" s="404"/>
      <c r="L173" s="237"/>
      <c r="M173" s="237"/>
      <c r="N173" s="237"/>
      <c r="O173" s="237"/>
      <c r="P173" s="237"/>
      <c r="Q173" s="237"/>
    </row>
    <row r="174" spans="1:17">
      <c r="A174" s="365"/>
      <c r="B174" s="366"/>
      <c r="C174" s="366"/>
      <c r="D174" s="367"/>
      <c r="E174" s="367"/>
      <c r="F174" s="162"/>
      <c r="G174" s="162"/>
      <c r="H174" s="162" t="s">
        <v>15</v>
      </c>
      <c r="I174" s="161" t="s">
        <v>1332</v>
      </c>
      <c r="J174" s="162" t="s">
        <v>14</v>
      </c>
      <c r="K174" s="67">
        <v>45406</v>
      </c>
      <c r="L174" s="237"/>
      <c r="M174" s="237"/>
      <c r="N174" s="237"/>
      <c r="O174" s="237"/>
      <c r="P174" s="237"/>
      <c r="Q174" s="237"/>
    </row>
    <row r="175" spans="1:17">
      <c r="A175" s="365" t="s">
        <v>20</v>
      </c>
      <c r="B175" s="366">
        <v>89500</v>
      </c>
      <c r="C175" s="366">
        <v>89500</v>
      </c>
      <c r="D175" s="367">
        <v>1</v>
      </c>
      <c r="E175" s="367">
        <v>158</v>
      </c>
      <c r="F175" s="368" t="s">
        <v>5</v>
      </c>
      <c r="G175" s="365" t="s">
        <v>1394</v>
      </c>
      <c r="H175" s="162" t="s">
        <v>6</v>
      </c>
      <c r="I175" s="212">
        <v>22576606</v>
      </c>
      <c r="J175" s="162" t="s">
        <v>7</v>
      </c>
      <c r="K175" s="163" t="s">
        <v>1397</v>
      </c>
      <c r="L175" s="237"/>
      <c r="M175" s="237"/>
      <c r="N175" s="237"/>
      <c r="O175" s="237"/>
      <c r="P175" s="237"/>
      <c r="Q175" s="237"/>
    </row>
    <row r="176" spans="1:17">
      <c r="A176" s="365"/>
      <c r="B176" s="366"/>
      <c r="C176" s="366"/>
      <c r="D176" s="367"/>
      <c r="E176" s="367"/>
      <c r="F176" s="368"/>
      <c r="G176" s="365"/>
      <c r="H176" s="162" t="s">
        <v>9</v>
      </c>
      <c r="I176" s="201">
        <v>45366</v>
      </c>
      <c r="J176" s="162" t="s">
        <v>10</v>
      </c>
      <c r="K176" s="227" t="s">
        <v>1336</v>
      </c>
      <c r="L176" s="237"/>
      <c r="M176" s="237"/>
      <c r="N176" s="237"/>
      <c r="O176" s="237"/>
      <c r="P176" s="237"/>
      <c r="Q176" s="237"/>
    </row>
    <row r="177" spans="1:17" ht="25.5">
      <c r="A177" s="365"/>
      <c r="B177" s="366"/>
      <c r="C177" s="366"/>
      <c r="D177" s="367"/>
      <c r="E177" s="367"/>
      <c r="F177" s="368"/>
      <c r="G177" s="365"/>
      <c r="H177" s="165" t="s">
        <v>11</v>
      </c>
      <c r="I177" s="202">
        <v>45371</v>
      </c>
      <c r="J177" s="398" t="s">
        <v>12</v>
      </c>
      <c r="K177" s="404" t="s">
        <v>1398</v>
      </c>
      <c r="L177" s="237"/>
      <c r="M177" s="237"/>
      <c r="N177" s="237"/>
      <c r="O177" s="237"/>
      <c r="P177" s="237"/>
      <c r="Q177" s="237"/>
    </row>
    <row r="178" spans="1:17">
      <c r="A178" s="365"/>
      <c r="B178" s="366"/>
      <c r="C178" s="366"/>
      <c r="D178" s="367"/>
      <c r="E178" s="367"/>
      <c r="F178" s="162" t="s">
        <v>8</v>
      </c>
      <c r="G178" s="62">
        <v>80930638</v>
      </c>
      <c r="H178" s="162" t="s">
        <v>13</v>
      </c>
      <c r="I178" s="228">
        <v>45373</v>
      </c>
      <c r="J178" s="398"/>
      <c r="K178" s="404"/>
      <c r="L178" s="237"/>
      <c r="M178" s="237"/>
      <c r="N178" s="237"/>
      <c r="O178" s="237"/>
      <c r="P178" s="237"/>
      <c r="Q178" s="237"/>
    </row>
    <row r="179" spans="1:17">
      <c r="A179" s="365"/>
      <c r="B179" s="366"/>
      <c r="C179" s="366"/>
      <c r="D179" s="367"/>
      <c r="E179" s="367"/>
      <c r="F179" s="162"/>
      <c r="G179" s="162"/>
      <c r="H179" s="162" t="s">
        <v>15</v>
      </c>
      <c r="I179" s="161" t="s">
        <v>1332</v>
      </c>
      <c r="J179" s="162" t="s">
        <v>14</v>
      </c>
      <c r="K179" s="67">
        <v>45406</v>
      </c>
      <c r="L179" s="237"/>
      <c r="M179" s="237"/>
      <c r="N179" s="237"/>
      <c r="O179" s="237"/>
      <c r="P179" s="237"/>
      <c r="Q179" s="237"/>
    </row>
    <row r="180" spans="1:17">
      <c r="A180" s="365" t="s">
        <v>20</v>
      </c>
      <c r="B180" s="366">
        <v>83385</v>
      </c>
      <c r="C180" s="366">
        <f>B180/D180</f>
        <v>9265</v>
      </c>
      <c r="D180" s="367">
        <v>9</v>
      </c>
      <c r="E180" s="367">
        <v>326</v>
      </c>
      <c r="F180" s="368" t="s">
        <v>5</v>
      </c>
      <c r="G180" s="365" t="s">
        <v>1399</v>
      </c>
      <c r="H180" s="162" t="s">
        <v>6</v>
      </c>
      <c r="I180" s="212">
        <v>22622780</v>
      </c>
      <c r="J180" s="162" t="s">
        <v>7</v>
      </c>
      <c r="K180" s="163" t="s">
        <v>1400</v>
      </c>
      <c r="L180" s="237"/>
      <c r="M180" s="237"/>
      <c r="N180" s="237"/>
      <c r="O180" s="237"/>
      <c r="P180" s="237"/>
      <c r="Q180" s="237"/>
    </row>
    <row r="181" spans="1:17">
      <c r="A181" s="365"/>
      <c r="B181" s="366"/>
      <c r="C181" s="366"/>
      <c r="D181" s="367"/>
      <c r="E181" s="367"/>
      <c r="F181" s="368"/>
      <c r="G181" s="365"/>
      <c r="H181" s="162" t="s">
        <v>9</v>
      </c>
      <c r="I181" s="201">
        <v>45372</v>
      </c>
      <c r="J181" s="162" t="s">
        <v>10</v>
      </c>
      <c r="K181" s="227" t="s">
        <v>1330</v>
      </c>
      <c r="L181" s="237"/>
      <c r="M181" s="237"/>
      <c r="N181" s="237"/>
      <c r="O181" s="237"/>
      <c r="P181" s="237"/>
      <c r="Q181" s="237"/>
    </row>
    <row r="182" spans="1:17" ht="25.5">
      <c r="A182" s="365"/>
      <c r="B182" s="366"/>
      <c r="C182" s="366"/>
      <c r="D182" s="367"/>
      <c r="E182" s="367"/>
      <c r="F182" s="368"/>
      <c r="G182" s="365"/>
      <c r="H182" s="165" t="s">
        <v>11</v>
      </c>
      <c r="I182" s="202">
        <v>45377</v>
      </c>
      <c r="J182" s="398" t="s">
        <v>12</v>
      </c>
      <c r="K182" s="404" t="s">
        <v>1401</v>
      </c>
      <c r="L182" s="237"/>
      <c r="M182" s="237"/>
      <c r="N182" s="237"/>
      <c r="O182" s="237"/>
      <c r="P182" s="237"/>
      <c r="Q182" s="237"/>
    </row>
    <row r="183" spans="1:17">
      <c r="A183" s="365"/>
      <c r="B183" s="366"/>
      <c r="C183" s="366"/>
      <c r="D183" s="367"/>
      <c r="E183" s="367"/>
      <c r="F183" s="162" t="s">
        <v>8</v>
      </c>
      <c r="G183" s="62">
        <v>8078548</v>
      </c>
      <c r="H183" s="162" t="s">
        <v>13</v>
      </c>
      <c r="I183" s="228">
        <v>45383</v>
      </c>
      <c r="J183" s="398"/>
      <c r="K183" s="404"/>
      <c r="L183" s="237"/>
      <c r="M183" s="237"/>
      <c r="N183" s="237"/>
      <c r="O183" s="237"/>
      <c r="P183" s="237"/>
      <c r="Q183" s="237"/>
    </row>
    <row r="184" spans="1:17">
      <c r="A184" s="365"/>
      <c r="B184" s="366"/>
      <c r="C184" s="366"/>
      <c r="D184" s="367"/>
      <c r="E184" s="367"/>
      <c r="F184" s="162"/>
      <c r="G184" s="162"/>
      <c r="H184" s="162" t="s">
        <v>15</v>
      </c>
      <c r="I184" s="161" t="s">
        <v>1332</v>
      </c>
      <c r="J184" s="162" t="s">
        <v>14</v>
      </c>
      <c r="K184" s="67">
        <v>45390</v>
      </c>
      <c r="L184" s="237"/>
      <c r="M184" s="237"/>
      <c r="N184" s="237"/>
      <c r="O184" s="237"/>
      <c r="P184" s="237"/>
      <c r="Q184" s="237"/>
    </row>
    <row r="185" spans="1:17">
      <c r="A185" s="365" t="s">
        <v>20</v>
      </c>
      <c r="B185" s="366">
        <v>64560</v>
      </c>
      <c r="C185" s="366">
        <f>B185/D185</f>
        <v>2690</v>
      </c>
      <c r="D185" s="367">
        <v>24</v>
      </c>
      <c r="E185" s="367">
        <v>322</v>
      </c>
      <c r="F185" s="368" t="s">
        <v>5</v>
      </c>
      <c r="G185" s="365" t="s">
        <v>1402</v>
      </c>
      <c r="H185" s="162" t="s">
        <v>6</v>
      </c>
      <c r="I185" s="212">
        <v>22616756</v>
      </c>
      <c r="J185" s="162" t="s">
        <v>7</v>
      </c>
      <c r="K185" s="163" t="s">
        <v>1403</v>
      </c>
      <c r="L185" s="237"/>
      <c r="M185" s="237"/>
      <c r="N185" s="237"/>
      <c r="O185" s="237"/>
      <c r="P185" s="237"/>
      <c r="Q185" s="237"/>
    </row>
    <row r="186" spans="1:17">
      <c r="A186" s="365"/>
      <c r="B186" s="366"/>
      <c r="C186" s="366"/>
      <c r="D186" s="367"/>
      <c r="E186" s="367"/>
      <c r="F186" s="368"/>
      <c r="G186" s="365"/>
      <c r="H186" s="162" t="s">
        <v>9</v>
      </c>
      <c r="I186" s="201">
        <v>45372</v>
      </c>
      <c r="J186" s="162" t="s">
        <v>10</v>
      </c>
      <c r="K186" s="227" t="s">
        <v>1330</v>
      </c>
      <c r="L186" s="237"/>
      <c r="M186" s="237"/>
      <c r="N186" s="237"/>
      <c r="O186" s="237"/>
      <c r="P186" s="237"/>
      <c r="Q186" s="237"/>
    </row>
    <row r="187" spans="1:17" ht="25.5">
      <c r="A187" s="365"/>
      <c r="B187" s="366"/>
      <c r="C187" s="366"/>
      <c r="D187" s="367"/>
      <c r="E187" s="367"/>
      <c r="F187" s="368"/>
      <c r="G187" s="365"/>
      <c r="H187" s="165" t="s">
        <v>11</v>
      </c>
      <c r="I187" s="202">
        <v>45377</v>
      </c>
      <c r="J187" s="398" t="s">
        <v>12</v>
      </c>
      <c r="K187" s="404" t="s">
        <v>1404</v>
      </c>
      <c r="L187" s="237"/>
      <c r="M187" s="237"/>
      <c r="N187" s="237"/>
      <c r="O187" s="237"/>
      <c r="P187" s="237"/>
      <c r="Q187" s="237"/>
    </row>
    <row r="188" spans="1:17">
      <c r="A188" s="365"/>
      <c r="B188" s="366"/>
      <c r="C188" s="366"/>
      <c r="D188" s="367"/>
      <c r="E188" s="367"/>
      <c r="F188" s="162" t="s">
        <v>8</v>
      </c>
      <c r="G188" s="62">
        <v>15817164</v>
      </c>
      <c r="H188" s="162" t="s">
        <v>13</v>
      </c>
      <c r="I188" s="228">
        <v>45378</v>
      </c>
      <c r="J188" s="398"/>
      <c r="K188" s="404"/>
      <c r="L188" s="237"/>
      <c r="M188" s="237"/>
      <c r="N188" s="237"/>
      <c r="O188" s="237"/>
      <c r="P188" s="237"/>
      <c r="Q188" s="237"/>
    </row>
    <row r="189" spans="1:17">
      <c r="A189" s="365"/>
      <c r="B189" s="366"/>
      <c r="C189" s="366"/>
      <c r="D189" s="367"/>
      <c r="E189" s="367"/>
      <c r="F189" s="162"/>
      <c r="G189" s="162"/>
      <c r="H189" s="162" t="s">
        <v>15</v>
      </c>
      <c r="I189" s="161" t="s">
        <v>1332</v>
      </c>
      <c r="J189" s="162" t="s">
        <v>14</v>
      </c>
      <c r="K189" s="67">
        <v>45386</v>
      </c>
      <c r="L189" s="237"/>
      <c r="M189" s="237"/>
      <c r="N189" s="237"/>
      <c r="O189" s="237"/>
      <c r="P189" s="237"/>
      <c r="Q189" s="237"/>
    </row>
    <row r="190" spans="1:17">
      <c r="A190" s="365" t="s">
        <v>20</v>
      </c>
      <c r="B190" s="366">
        <v>88812.5</v>
      </c>
      <c r="C190" s="366">
        <v>88812.5</v>
      </c>
      <c r="D190" s="367">
        <v>1</v>
      </c>
      <c r="E190" s="367">
        <v>199</v>
      </c>
      <c r="F190" s="368" t="s">
        <v>5</v>
      </c>
      <c r="G190" s="365" t="s">
        <v>1405</v>
      </c>
      <c r="H190" s="162" t="s">
        <v>6</v>
      </c>
      <c r="I190" s="212">
        <v>22639020</v>
      </c>
      <c r="J190" s="162" t="s">
        <v>7</v>
      </c>
      <c r="K190" s="163" t="s">
        <v>1406</v>
      </c>
      <c r="L190" s="237"/>
      <c r="M190" s="237"/>
      <c r="N190" s="237"/>
      <c r="O190" s="237"/>
      <c r="P190" s="237"/>
      <c r="Q190" s="237"/>
    </row>
    <row r="191" spans="1:17">
      <c r="A191" s="365"/>
      <c r="B191" s="366"/>
      <c r="C191" s="366"/>
      <c r="D191" s="367"/>
      <c r="E191" s="367"/>
      <c r="F191" s="368"/>
      <c r="G191" s="365"/>
      <c r="H191" s="162" t="s">
        <v>9</v>
      </c>
      <c r="I191" s="201">
        <v>45376</v>
      </c>
      <c r="J191" s="162" t="s">
        <v>10</v>
      </c>
      <c r="K191" s="227" t="s">
        <v>1330</v>
      </c>
      <c r="L191" s="237"/>
      <c r="M191" s="237"/>
      <c r="N191" s="237"/>
      <c r="O191" s="237"/>
      <c r="P191" s="237"/>
      <c r="Q191" s="237"/>
    </row>
    <row r="192" spans="1:17" ht="30">
      <c r="A192" s="365"/>
      <c r="B192" s="366"/>
      <c r="C192" s="366"/>
      <c r="D192" s="367"/>
      <c r="E192" s="367"/>
      <c r="F192" s="368"/>
      <c r="G192" s="365"/>
      <c r="H192" s="165" t="s">
        <v>11</v>
      </c>
      <c r="I192" s="202" t="s">
        <v>1407</v>
      </c>
      <c r="J192" s="398" t="s">
        <v>12</v>
      </c>
      <c r="K192" s="404" t="s">
        <v>1408</v>
      </c>
      <c r="L192" s="237"/>
      <c r="M192" s="237"/>
      <c r="N192" s="237"/>
      <c r="O192" s="237"/>
      <c r="P192" s="237"/>
      <c r="Q192" s="237"/>
    </row>
    <row r="193" spans="1:17">
      <c r="A193" s="365"/>
      <c r="B193" s="366"/>
      <c r="C193" s="366"/>
      <c r="D193" s="367"/>
      <c r="E193" s="367"/>
      <c r="F193" s="162" t="s">
        <v>8</v>
      </c>
      <c r="G193" s="62">
        <v>8001669</v>
      </c>
      <c r="H193" s="162" t="s">
        <v>13</v>
      </c>
      <c r="I193" s="228">
        <v>45385</v>
      </c>
      <c r="J193" s="398"/>
      <c r="K193" s="404"/>
      <c r="L193" s="237"/>
      <c r="M193" s="237"/>
      <c r="N193" s="237"/>
      <c r="O193" s="237"/>
      <c r="P193" s="237"/>
      <c r="Q193" s="237"/>
    </row>
    <row r="194" spans="1:17">
      <c r="A194" s="365"/>
      <c r="B194" s="366"/>
      <c r="C194" s="366"/>
      <c r="D194" s="367"/>
      <c r="E194" s="367"/>
      <c r="F194" s="162"/>
      <c r="G194" s="162"/>
      <c r="H194" s="162" t="s">
        <v>15</v>
      </c>
      <c r="I194" s="161" t="s">
        <v>1332</v>
      </c>
      <c r="J194" s="162" t="s">
        <v>14</v>
      </c>
      <c r="K194" s="67">
        <v>45386</v>
      </c>
      <c r="L194" s="237"/>
      <c r="M194" s="237"/>
      <c r="N194" s="237"/>
      <c r="O194" s="237"/>
      <c r="P194" s="237"/>
      <c r="Q194" s="237"/>
    </row>
    <row r="195" spans="1:17" ht="30">
      <c r="A195" s="365" t="s">
        <v>20</v>
      </c>
      <c r="B195" s="366">
        <v>50000</v>
      </c>
      <c r="C195" s="366">
        <v>50000</v>
      </c>
      <c r="D195" s="367">
        <v>1</v>
      </c>
      <c r="E195" s="367">
        <v>328</v>
      </c>
      <c r="F195" s="368" t="s">
        <v>5</v>
      </c>
      <c r="G195" s="365" t="s">
        <v>578</v>
      </c>
      <c r="H195" s="162" t="s">
        <v>6</v>
      </c>
      <c r="I195" s="212" t="s">
        <v>1409</v>
      </c>
      <c r="J195" s="162" t="s">
        <v>7</v>
      </c>
      <c r="K195" s="163" t="s">
        <v>1410</v>
      </c>
      <c r="L195" s="237"/>
      <c r="M195" s="237"/>
      <c r="N195" s="237"/>
      <c r="O195" s="237"/>
      <c r="P195" s="237"/>
      <c r="Q195" s="237"/>
    </row>
    <row r="196" spans="1:17">
      <c r="A196" s="365"/>
      <c r="B196" s="366"/>
      <c r="C196" s="366"/>
      <c r="D196" s="367"/>
      <c r="E196" s="367"/>
      <c r="F196" s="368"/>
      <c r="G196" s="365"/>
      <c r="H196" s="162" t="s">
        <v>9</v>
      </c>
      <c r="I196" s="201">
        <v>45383</v>
      </c>
      <c r="J196" s="162" t="s">
        <v>10</v>
      </c>
      <c r="K196" s="227" t="s">
        <v>1330</v>
      </c>
      <c r="L196" s="237"/>
      <c r="M196" s="237"/>
      <c r="N196" s="237"/>
      <c r="O196" s="237"/>
      <c r="P196" s="237"/>
      <c r="Q196" s="237"/>
    </row>
    <row r="197" spans="1:17" ht="30">
      <c r="A197" s="365"/>
      <c r="B197" s="366"/>
      <c r="C197" s="366"/>
      <c r="D197" s="367"/>
      <c r="E197" s="367"/>
      <c r="F197" s="368"/>
      <c r="G197" s="365"/>
      <c r="H197" s="165" t="s">
        <v>11</v>
      </c>
      <c r="I197" s="202" t="s">
        <v>1411</v>
      </c>
      <c r="J197" s="398" t="s">
        <v>12</v>
      </c>
      <c r="K197" s="404" t="s">
        <v>1412</v>
      </c>
      <c r="L197" s="237"/>
      <c r="M197" s="237"/>
      <c r="N197" s="237"/>
      <c r="O197" s="237"/>
      <c r="P197" s="237"/>
      <c r="Q197" s="237"/>
    </row>
    <row r="198" spans="1:17" ht="25.5">
      <c r="A198" s="365"/>
      <c r="B198" s="366"/>
      <c r="C198" s="366"/>
      <c r="D198" s="367"/>
      <c r="E198" s="367"/>
      <c r="F198" s="162" t="s">
        <v>8</v>
      </c>
      <c r="G198" s="62">
        <v>12513687</v>
      </c>
      <c r="H198" s="162" t="s">
        <v>13</v>
      </c>
      <c r="I198" s="228" t="s">
        <v>1413</v>
      </c>
      <c r="J198" s="398"/>
      <c r="K198" s="404"/>
      <c r="L198" s="237"/>
      <c r="M198" s="237"/>
      <c r="N198" s="237"/>
      <c r="O198" s="237"/>
      <c r="P198" s="237"/>
      <c r="Q198" s="237"/>
    </row>
    <row r="199" spans="1:17">
      <c r="A199" s="365"/>
      <c r="B199" s="366"/>
      <c r="C199" s="366"/>
      <c r="D199" s="367"/>
      <c r="E199" s="367"/>
      <c r="F199" s="162"/>
      <c r="G199" s="162"/>
      <c r="H199" s="162" t="s">
        <v>15</v>
      </c>
      <c r="I199" s="161" t="s">
        <v>1332</v>
      </c>
      <c r="J199" s="162" t="s">
        <v>14</v>
      </c>
      <c r="K199" s="67">
        <v>45408</v>
      </c>
      <c r="L199" s="237"/>
      <c r="M199" s="237"/>
      <c r="N199" s="237"/>
      <c r="O199" s="237"/>
      <c r="P199" s="237"/>
      <c r="Q199" s="237"/>
    </row>
    <row r="200" spans="1:17">
      <c r="A200" s="365" t="s">
        <v>20</v>
      </c>
      <c r="B200" s="366">
        <v>86950</v>
      </c>
      <c r="C200" s="366">
        <f>B200/D200</f>
        <v>8695</v>
      </c>
      <c r="D200" s="367">
        <v>10</v>
      </c>
      <c r="E200" s="367">
        <v>328</v>
      </c>
      <c r="F200" s="368" t="s">
        <v>5</v>
      </c>
      <c r="G200" s="365" t="s">
        <v>1414</v>
      </c>
      <c r="H200" s="162" t="s">
        <v>6</v>
      </c>
      <c r="I200" s="212">
        <v>22663347</v>
      </c>
      <c r="J200" s="162" t="s">
        <v>7</v>
      </c>
      <c r="K200" s="163" t="s">
        <v>1415</v>
      </c>
      <c r="L200" s="237"/>
      <c r="M200" s="237"/>
      <c r="N200" s="237"/>
      <c r="O200" s="237"/>
      <c r="P200" s="237"/>
      <c r="Q200" s="237"/>
    </row>
    <row r="201" spans="1:17">
      <c r="A201" s="365"/>
      <c r="B201" s="366"/>
      <c r="C201" s="366"/>
      <c r="D201" s="367"/>
      <c r="E201" s="367"/>
      <c r="F201" s="368"/>
      <c r="G201" s="365"/>
      <c r="H201" s="162" t="s">
        <v>9</v>
      </c>
      <c r="I201" s="201">
        <v>45385</v>
      </c>
      <c r="J201" s="162" t="s">
        <v>10</v>
      </c>
      <c r="K201" s="227" t="s">
        <v>1330</v>
      </c>
      <c r="L201" s="237"/>
      <c r="M201" s="237"/>
      <c r="N201" s="237"/>
      <c r="O201" s="237"/>
      <c r="P201" s="237"/>
      <c r="Q201" s="237"/>
    </row>
    <row r="202" spans="1:17" ht="25.5">
      <c r="A202" s="365"/>
      <c r="B202" s="366"/>
      <c r="C202" s="366"/>
      <c r="D202" s="367"/>
      <c r="E202" s="367"/>
      <c r="F202" s="368"/>
      <c r="G202" s="365"/>
      <c r="H202" s="165" t="s">
        <v>11</v>
      </c>
      <c r="I202" s="202">
        <v>45391</v>
      </c>
      <c r="J202" s="398" t="s">
        <v>12</v>
      </c>
      <c r="K202" s="404" t="s">
        <v>1416</v>
      </c>
      <c r="L202" s="237"/>
      <c r="M202" s="237"/>
      <c r="N202" s="237"/>
      <c r="O202" s="237"/>
      <c r="P202" s="237"/>
      <c r="Q202" s="237"/>
    </row>
    <row r="203" spans="1:17">
      <c r="A203" s="365"/>
      <c r="B203" s="366"/>
      <c r="C203" s="366"/>
      <c r="D203" s="367"/>
      <c r="E203" s="367"/>
      <c r="F203" s="162" t="s">
        <v>8</v>
      </c>
      <c r="G203" s="62">
        <v>4863461</v>
      </c>
      <c r="H203" s="162" t="s">
        <v>13</v>
      </c>
      <c r="I203" s="228">
        <v>45404</v>
      </c>
      <c r="J203" s="398"/>
      <c r="K203" s="404"/>
      <c r="L203" s="237"/>
      <c r="M203" s="237"/>
      <c r="N203" s="237"/>
      <c r="O203" s="237"/>
      <c r="P203" s="237"/>
      <c r="Q203" s="237"/>
    </row>
    <row r="204" spans="1:17">
      <c r="A204" s="365"/>
      <c r="B204" s="366"/>
      <c r="C204" s="366"/>
      <c r="D204" s="367"/>
      <c r="E204" s="367"/>
      <c r="F204" s="162"/>
      <c r="G204" s="162"/>
      <c r="H204" s="162" t="s">
        <v>15</v>
      </c>
      <c r="I204" s="161" t="s">
        <v>1332</v>
      </c>
      <c r="J204" s="162" t="s">
        <v>14</v>
      </c>
      <c r="K204" s="67">
        <v>45408</v>
      </c>
      <c r="L204" s="237"/>
      <c r="M204" s="237"/>
      <c r="N204" s="237"/>
      <c r="O204" s="237"/>
      <c r="P204" s="237"/>
      <c r="Q204" s="237"/>
    </row>
    <row r="205" spans="1:17">
      <c r="A205" s="365" t="s">
        <v>20</v>
      </c>
      <c r="B205" s="366">
        <v>21333.32</v>
      </c>
      <c r="C205" s="366">
        <v>21333.32</v>
      </c>
      <c r="D205" s="367">
        <v>1</v>
      </c>
      <c r="E205" s="367">
        <v>153</v>
      </c>
      <c r="F205" s="368" t="s">
        <v>5</v>
      </c>
      <c r="G205" s="365" t="s">
        <v>921</v>
      </c>
      <c r="H205" s="162" t="s">
        <v>6</v>
      </c>
      <c r="I205" s="212">
        <v>22676104</v>
      </c>
      <c r="J205" s="162" t="s">
        <v>7</v>
      </c>
      <c r="K205" s="163" t="s">
        <v>1417</v>
      </c>
      <c r="L205" s="237"/>
      <c r="M205" s="237"/>
      <c r="N205" s="237"/>
      <c r="O205" s="237"/>
      <c r="P205" s="237"/>
      <c r="Q205" s="237"/>
    </row>
    <row r="206" spans="1:17">
      <c r="A206" s="365"/>
      <c r="B206" s="366"/>
      <c r="C206" s="366"/>
      <c r="D206" s="367"/>
      <c r="E206" s="367"/>
      <c r="F206" s="368"/>
      <c r="G206" s="365"/>
      <c r="H206" s="162" t="s">
        <v>9</v>
      </c>
      <c r="I206" s="201">
        <v>45385</v>
      </c>
      <c r="J206" s="162" t="s">
        <v>10</v>
      </c>
      <c r="K206" s="227" t="s">
        <v>1330</v>
      </c>
      <c r="L206" s="237"/>
      <c r="M206" s="237"/>
      <c r="N206" s="237"/>
      <c r="O206" s="237"/>
      <c r="P206" s="237"/>
      <c r="Q206" s="237"/>
    </row>
    <row r="207" spans="1:17" ht="25.5">
      <c r="A207" s="365"/>
      <c r="B207" s="366"/>
      <c r="C207" s="366"/>
      <c r="D207" s="367"/>
      <c r="E207" s="367"/>
      <c r="F207" s="368"/>
      <c r="G207" s="365"/>
      <c r="H207" s="165" t="s">
        <v>11</v>
      </c>
      <c r="I207" s="202">
        <v>45387</v>
      </c>
      <c r="J207" s="398" t="s">
        <v>12</v>
      </c>
      <c r="K207" s="404" t="s">
        <v>1158</v>
      </c>
      <c r="L207" s="237"/>
      <c r="M207" s="237"/>
      <c r="N207" s="237"/>
      <c r="O207" s="237"/>
      <c r="P207" s="237"/>
      <c r="Q207" s="237"/>
    </row>
    <row r="208" spans="1:17">
      <c r="A208" s="365"/>
      <c r="B208" s="366"/>
      <c r="C208" s="366"/>
      <c r="D208" s="367"/>
      <c r="E208" s="367"/>
      <c r="F208" s="162" t="s">
        <v>8</v>
      </c>
      <c r="G208" s="62">
        <v>34962484</v>
      </c>
      <c r="H208" s="162" t="s">
        <v>13</v>
      </c>
      <c r="I208" s="228">
        <v>45390</v>
      </c>
      <c r="J208" s="398"/>
      <c r="K208" s="404"/>
      <c r="L208" s="237"/>
      <c r="M208" s="237"/>
      <c r="N208" s="237"/>
      <c r="O208" s="237"/>
      <c r="P208" s="237"/>
      <c r="Q208" s="237"/>
    </row>
    <row r="209" spans="1:17">
      <c r="A209" s="365"/>
      <c r="B209" s="366"/>
      <c r="C209" s="366"/>
      <c r="D209" s="367"/>
      <c r="E209" s="367"/>
      <c r="F209" s="162"/>
      <c r="G209" s="162"/>
      <c r="H209" s="162" t="s">
        <v>15</v>
      </c>
      <c r="I209" s="161" t="s">
        <v>1332</v>
      </c>
      <c r="J209" s="162" t="s">
        <v>14</v>
      </c>
      <c r="K209" s="67">
        <v>45390</v>
      </c>
      <c r="L209" s="237"/>
      <c r="M209" s="237"/>
      <c r="N209" s="237"/>
      <c r="O209" s="237"/>
      <c r="P209" s="237"/>
      <c r="Q209" s="237"/>
    </row>
    <row r="210" spans="1:17">
      <c r="A210" s="365" t="s">
        <v>20</v>
      </c>
      <c r="B210" s="366">
        <v>70000</v>
      </c>
      <c r="C210" s="366">
        <v>70000</v>
      </c>
      <c r="D210" s="367">
        <v>1</v>
      </c>
      <c r="E210" s="367">
        <v>328</v>
      </c>
      <c r="F210" s="368" t="s">
        <v>5</v>
      </c>
      <c r="G210" s="365" t="s">
        <v>1418</v>
      </c>
      <c r="H210" s="162" t="s">
        <v>6</v>
      </c>
      <c r="I210" s="212">
        <v>22732632</v>
      </c>
      <c r="J210" s="162" t="s">
        <v>7</v>
      </c>
      <c r="K210" s="163" t="s">
        <v>1419</v>
      </c>
      <c r="L210" s="237"/>
      <c r="M210" s="237"/>
      <c r="N210" s="237"/>
      <c r="O210" s="237"/>
      <c r="P210" s="237"/>
      <c r="Q210" s="237"/>
    </row>
    <row r="211" spans="1:17">
      <c r="A211" s="365"/>
      <c r="B211" s="366"/>
      <c r="C211" s="366"/>
      <c r="D211" s="367"/>
      <c r="E211" s="367"/>
      <c r="F211" s="368"/>
      <c r="G211" s="365"/>
      <c r="H211" s="162" t="s">
        <v>9</v>
      </c>
      <c r="I211" s="201">
        <v>45391</v>
      </c>
      <c r="J211" s="162" t="s">
        <v>10</v>
      </c>
      <c r="K211" s="227" t="s">
        <v>1330</v>
      </c>
      <c r="L211" s="237"/>
      <c r="M211" s="237"/>
      <c r="N211" s="237"/>
      <c r="O211" s="237"/>
      <c r="P211" s="237"/>
      <c r="Q211" s="237"/>
    </row>
    <row r="212" spans="1:17" ht="25.5">
      <c r="A212" s="365"/>
      <c r="B212" s="366"/>
      <c r="C212" s="366"/>
      <c r="D212" s="367"/>
      <c r="E212" s="367"/>
      <c r="F212" s="368"/>
      <c r="G212" s="365"/>
      <c r="H212" s="165" t="s">
        <v>11</v>
      </c>
      <c r="I212" s="202">
        <v>45394</v>
      </c>
      <c r="J212" s="398" t="s">
        <v>12</v>
      </c>
      <c r="K212" s="404" t="s">
        <v>1420</v>
      </c>
      <c r="L212" s="237"/>
      <c r="M212" s="237"/>
      <c r="N212" s="237"/>
      <c r="O212" s="237"/>
      <c r="P212" s="237"/>
      <c r="Q212" s="237"/>
    </row>
    <row r="213" spans="1:17">
      <c r="A213" s="365"/>
      <c r="B213" s="366"/>
      <c r="C213" s="366"/>
      <c r="D213" s="367"/>
      <c r="E213" s="367"/>
      <c r="F213" s="162" t="s">
        <v>8</v>
      </c>
      <c r="G213" s="62">
        <v>78806038</v>
      </c>
      <c r="H213" s="162" t="s">
        <v>13</v>
      </c>
      <c r="I213" s="228">
        <v>45401</v>
      </c>
      <c r="J213" s="398"/>
      <c r="K213" s="404"/>
      <c r="L213" s="237"/>
      <c r="M213" s="237"/>
      <c r="N213" s="237"/>
      <c r="O213" s="237"/>
      <c r="P213" s="237"/>
      <c r="Q213" s="237"/>
    </row>
    <row r="214" spans="1:17">
      <c r="A214" s="365"/>
      <c r="B214" s="366"/>
      <c r="C214" s="366"/>
      <c r="D214" s="367"/>
      <c r="E214" s="367"/>
      <c r="F214" s="162"/>
      <c r="G214" s="162"/>
      <c r="H214" s="162" t="s">
        <v>15</v>
      </c>
      <c r="I214" s="161" t="s">
        <v>1332</v>
      </c>
      <c r="J214" s="162" t="s">
        <v>14</v>
      </c>
      <c r="K214" s="67">
        <v>45404</v>
      </c>
      <c r="L214" s="237"/>
      <c r="M214" s="237"/>
      <c r="N214" s="237"/>
      <c r="O214" s="237"/>
      <c r="P214" s="237"/>
      <c r="Q214" s="237"/>
    </row>
    <row r="215" spans="1:17">
      <c r="A215" s="365" t="s">
        <v>20</v>
      </c>
      <c r="B215" s="366">
        <v>90000</v>
      </c>
      <c r="C215" s="366">
        <v>90000</v>
      </c>
      <c r="D215" s="367">
        <v>1</v>
      </c>
      <c r="E215" s="367">
        <v>121</v>
      </c>
      <c r="F215" s="368" t="s">
        <v>5</v>
      </c>
      <c r="G215" s="365" t="s">
        <v>1386</v>
      </c>
      <c r="H215" s="162" t="s">
        <v>6</v>
      </c>
      <c r="I215" s="212">
        <v>22735283</v>
      </c>
      <c r="J215" s="162" t="s">
        <v>7</v>
      </c>
      <c r="K215" s="163" t="s">
        <v>1421</v>
      </c>
      <c r="L215" s="237"/>
      <c r="M215" s="237"/>
      <c r="N215" s="237"/>
      <c r="O215" s="237"/>
      <c r="P215" s="237"/>
      <c r="Q215" s="237"/>
    </row>
    <row r="216" spans="1:17">
      <c r="A216" s="365"/>
      <c r="B216" s="366"/>
      <c r="C216" s="366"/>
      <c r="D216" s="367"/>
      <c r="E216" s="367"/>
      <c r="F216" s="368"/>
      <c r="G216" s="365"/>
      <c r="H216" s="162" t="s">
        <v>9</v>
      </c>
      <c r="I216" s="201">
        <v>45391</v>
      </c>
      <c r="J216" s="162" t="s">
        <v>10</v>
      </c>
      <c r="K216" s="227" t="s">
        <v>1330</v>
      </c>
      <c r="L216" s="237"/>
      <c r="M216" s="237"/>
      <c r="N216" s="237"/>
      <c r="O216" s="237"/>
      <c r="P216" s="237"/>
      <c r="Q216" s="237"/>
    </row>
    <row r="217" spans="1:17" ht="25.5">
      <c r="A217" s="365"/>
      <c r="B217" s="366"/>
      <c r="C217" s="366"/>
      <c r="D217" s="367"/>
      <c r="E217" s="367"/>
      <c r="F217" s="368"/>
      <c r="G217" s="365"/>
      <c r="H217" s="165" t="s">
        <v>11</v>
      </c>
      <c r="I217" s="202">
        <v>45394</v>
      </c>
      <c r="J217" s="398" t="s">
        <v>12</v>
      </c>
      <c r="K217" s="404" t="s">
        <v>1422</v>
      </c>
      <c r="L217" s="237"/>
      <c r="M217" s="237"/>
      <c r="N217" s="237"/>
      <c r="O217" s="237"/>
      <c r="P217" s="237"/>
      <c r="Q217" s="237"/>
    </row>
    <row r="218" spans="1:17">
      <c r="A218" s="365"/>
      <c r="B218" s="366"/>
      <c r="C218" s="366"/>
      <c r="D218" s="367"/>
      <c r="E218" s="367"/>
      <c r="F218" s="162" t="s">
        <v>8</v>
      </c>
      <c r="G218" s="62">
        <v>106042270</v>
      </c>
      <c r="H218" s="162" t="s">
        <v>13</v>
      </c>
      <c r="I218" s="228">
        <v>45397</v>
      </c>
      <c r="J218" s="398"/>
      <c r="K218" s="404"/>
      <c r="L218" s="237"/>
      <c r="M218" s="237"/>
      <c r="N218" s="237"/>
      <c r="O218" s="237"/>
      <c r="P218" s="237"/>
      <c r="Q218" s="237"/>
    </row>
    <row r="219" spans="1:17" ht="15.75" thickBot="1">
      <c r="A219" s="365"/>
      <c r="B219" s="366"/>
      <c r="C219" s="366"/>
      <c r="D219" s="367"/>
      <c r="E219" s="367"/>
      <c r="F219" s="162"/>
      <c r="G219" s="162"/>
      <c r="H219" s="162" t="s">
        <v>15</v>
      </c>
      <c r="I219" s="161" t="s">
        <v>1332</v>
      </c>
      <c r="J219" s="162" t="s">
        <v>14</v>
      </c>
      <c r="K219" s="67">
        <v>45400</v>
      </c>
      <c r="L219" s="237"/>
      <c r="M219" s="237"/>
      <c r="N219" s="237"/>
      <c r="O219" s="237"/>
      <c r="P219" s="237"/>
      <c r="Q219" s="237"/>
    </row>
    <row r="220" spans="1:17" ht="25.5" customHeight="1" thickBot="1">
      <c r="A220" s="262" t="s">
        <v>1438</v>
      </c>
      <c r="B220" s="263"/>
      <c r="C220" s="263"/>
      <c r="D220" s="263"/>
      <c r="E220" s="263"/>
      <c r="F220" s="263"/>
      <c r="G220" s="263"/>
      <c r="H220" s="263"/>
      <c r="I220" s="263"/>
      <c r="J220" s="263"/>
      <c r="K220" s="264"/>
      <c r="L220" s="237"/>
      <c r="M220" s="237"/>
      <c r="N220" s="237"/>
      <c r="O220" s="237"/>
      <c r="P220" s="237"/>
      <c r="Q220" s="237"/>
    </row>
    <row r="221" spans="1:17">
      <c r="A221" s="365" t="s">
        <v>20</v>
      </c>
      <c r="B221" s="366">
        <v>70722</v>
      </c>
      <c r="C221" s="366">
        <v>70722</v>
      </c>
      <c r="D221" s="367">
        <v>1</v>
      </c>
      <c r="E221" s="367">
        <v>166</v>
      </c>
      <c r="F221" s="368" t="s">
        <v>5</v>
      </c>
      <c r="G221" s="365" t="s">
        <v>682</v>
      </c>
      <c r="H221" s="162" t="s">
        <v>6</v>
      </c>
      <c r="I221" s="212">
        <v>22650393</v>
      </c>
      <c r="J221" s="162" t="s">
        <v>7</v>
      </c>
      <c r="K221" s="163" t="s">
        <v>1423</v>
      </c>
      <c r="L221" s="237"/>
      <c r="M221" s="237"/>
      <c r="N221" s="237"/>
      <c r="O221" s="237"/>
      <c r="P221" s="237"/>
      <c r="Q221" s="237"/>
    </row>
    <row r="222" spans="1:17">
      <c r="A222" s="365"/>
      <c r="B222" s="366"/>
      <c r="C222" s="366"/>
      <c r="D222" s="367"/>
      <c r="E222" s="367"/>
      <c r="F222" s="368"/>
      <c r="G222" s="365"/>
      <c r="H222" s="162" t="s">
        <v>9</v>
      </c>
      <c r="I222" s="201">
        <v>45378</v>
      </c>
      <c r="J222" s="162" t="s">
        <v>10</v>
      </c>
      <c r="K222" s="227" t="s">
        <v>1424</v>
      </c>
      <c r="L222" s="237"/>
      <c r="M222" s="237"/>
      <c r="N222" s="237"/>
      <c r="O222" s="237"/>
      <c r="P222" s="237"/>
      <c r="Q222" s="237"/>
    </row>
    <row r="223" spans="1:17" ht="25.5">
      <c r="A223" s="365"/>
      <c r="B223" s="366"/>
      <c r="C223" s="366"/>
      <c r="D223" s="367"/>
      <c r="E223" s="367"/>
      <c r="F223" s="368"/>
      <c r="G223" s="365"/>
      <c r="H223" s="165" t="s">
        <v>11</v>
      </c>
      <c r="I223" s="202">
        <v>45384</v>
      </c>
      <c r="J223" s="398" t="s">
        <v>12</v>
      </c>
      <c r="K223" s="404" t="s">
        <v>1425</v>
      </c>
      <c r="L223" s="237"/>
      <c r="M223" s="237"/>
      <c r="N223" s="237"/>
      <c r="O223" s="237"/>
      <c r="P223" s="237"/>
      <c r="Q223" s="237"/>
    </row>
    <row r="224" spans="1:17">
      <c r="A224" s="365"/>
      <c r="B224" s="366"/>
      <c r="C224" s="366"/>
      <c r="D224" s="367"/>
      <c r="E224" s="367"/>
      <c r="F224" s="162" t="s">
        <v>8</v>
      </c>
      <c r="G224" s="62">
        <v>24975168</v>
      </c>
      <c r="H224" s="162" t="s">
        <v>13</v>
      </c>
      <c r="I224" s="228">
        <v>45386</v>
      </c>
      <c r="J224" s="398"/>
      <c r="K224" s="404"/>
      <c r="L224" s="237"/>
      <c r="M224" s="237"/>
      <c r="N224" s="237"/>
      <c r="O224" s="237"/>
      <c r="P224" s="237"/>
      <c r="Q224" s="237"/>
    </row>
    <row r="225" spans="1:17">
      <c r="A225" s="365"/>
      <c r="B225" s="366"/>
      <c r="C225" s="366"/>
      <c r="D225" s="367"/>
      <c r="E225" s="367"/>
      <c r="F225" s="162"/>
      <c r="G225" s="162"/>
      <c r="H225" s="162" t="s">
        <v>15</v>
      </c>
      <c r="I225" s="161" t="s">
        <v>1332</v>
      </c>
      <c r="J225" s="162" t="s">
        <v>14</v>
      </c>
      <c r="K225" s="67">
        <v>45418</v>
      </c>
      <c r="L225" s="237"/>
      <c r="M225" s="237"/>
      <c r="N225" s="237"/>
      <c r="O225" s="237"/>
      <c r="P225" s="237"/>
      <c r="Q225" s="237"/>
    </row>
    <row r="226" spans="1:17">
      <c r="A226" s="365" t="s">
        <v>20</v>
      </c>
      <c r="B226" s="366">
        <v>46940</v>
      </c>
      <c r="C226" s="366">
        <v>46940</v>
      </c>
      <c r="D226" s="367">
        <v>1</v>
      </c>
      <c r="E226" s="367">
        <v>158</v>
      </c>
      <c r="F226" s="368" t="s">
        <v>5</v>
      </c>
      <c r="G226" s="365" t="s">
        <v>929</v>
      </c>
      <c r="H226" s="162" t="s">
        <v>6</v>
      </c>
      <c r="I226" s="212">
        <v>22665714</v>
      </c>
      <c r="J226" s="162" t="s">
        <v>7</v>
      </c>
      <c r="K226" s="163" t="s">
        <v>1426</v>
      </c>
      <c r="L226" s="237"/>
      <c r="M226" s="237"/>
      <c r="N226" s="237"/>
      <c r="O226" s="237"/>
      <c r="P226" s="237"/>
      <c r="Q226" s="237"/>
    </row>
    <row r="227" spans="1:17">
      <c r="A227" s="365"/>
      <c r="B227" s="366"/>
      <c r="C227" s="366"/>
      <c r="D227" s="367"/>
      <c r="E227" s="367"/>
      <c r="F227" s="368"/>
      <c r="G227" s="365"/>
      <c r="H227" s="162" t="s">
        <v>9</v>
      </c>
      <c r="I227" s="201">
        <v>45385</v>
      </c>
      <c r="J227" s="162" t="s">
        <v>10</v>
      </c>
      <c r="K227" s="227" t="s">
        <v>1424</v>
      </c>
      <c r="L227" s="237"/>
      <c r="M227" s="237"/>
      <c r="N227" s="237"/>
      <c r="O227" s="237"/>
      <c r="P227" s="237"/>
      <c r="Q227" s="237"/>
    </row>
    <row r="228" spans="1:17" ht="25.5">
      <c r="A228" s="365"/>
      <c r="B228" s="366"/>
      <c r="C228" s="366"/>
      <c r="D228" s="367"/>
      <c r="E228" s="367"/>
      <c r="F228" s="368"/>
      <c r="G228" s="365"/>
      <c r="H228" s="165" t="s">
        <v>11</v>
      </c>
      <c r="I228" s="202">
        <v>45387</v>
      </c>
      <c r="J228" s="398" t="s">
        <v>12</v>
      </c>
      <c r="K228" s="404" t="s">
        <v>1427</v>
      </c>
      <c r="L228" s="237"/>
      <c r="M228" s="237"/>
      <c r="N228" s="237"/>
      <c r="O228" s="237"/>
      <c r="P228" s="237"/>
      <c r="Q228" s="237"/>
    </row>
    <row r="229" spans="1:17">
      <c r="A229" s="365"/>
      <c r="B229" s="366"/>
      <c r="C229" s="366"/>
      <c r="D229" s="367"/>
      <c r="E229" s="367"/>
      <c r="F229" s="162" t="s">
        <v>8</v>
      </c>
      <c r="G229" s="62">
        <v>5941679</v>
      </c>
      <c r="H229" s="162" t="s">
        <v>13</v>
      </c>
      <c r="I229" s="228">
        <v>45393</v>
      </c>
      <c r="J229" s="398"/>
      <c r="K229" s="404"/>
      <c r="L229" s="237"/>
      <c r="M229" s="237"/>
      <c r="N229" s="237"/>
      <c r="O229" s="237"/>
      <c r="P229" s="237"/>
      <c r="Q229" s="237"/>
    </row>
    <row r="230" spans="1:17">
      <c r="A230" s="365"/>
      <c r="B230" s="366"/>
      <c r="C230" s="366"/>
      <c r="D230" s="367"/>
      <c r="E230" s="367"/>
      <c r="F230" s="162"/>
      <c r="G230" s="162"/>
      <c r="H230" s="162" t="s">
        <v>15</v>
      </c>
      <c r="I230" s="161" t="s">
        <v>1332</v>
      </c>
      <c r="J230" s="162" t="s">
        <v>14</v>
      </c>
      <c r="K230" s="67">
        <v>45425</v>
      </c>
      <c r="L230" s="237"/>
      <c r="M230" s="237"/>
      <c r="N230" s="237"/>
      <c r="O230" s="237"/>
      <c r="P230" s="237"/>
      <c r="Q230" s="237"/>
    </row>
    <row r="231" spans="1:17">
      <c r="A231" s="365" t="s">
        <v>20</v>
      </c>
      <c r="B231" s="366">
        <v>78888</v>
      </c>
      <c r="C231" s="366">
        <v>78888</v>
      </c>
      <c r="D231" s="367">
        <v>1</v>
      </c>
      <c r="E231" s="367">
        <v>199</v>
      </c>
      <c r="F231" s="368" t="s">
        <v>5</v>
      </c>
      <c r="G231" s="365" t="s">
        <v>1428</v>
      </c>
      <c r="H231" s="162" t="s">
        <v>6</v>
      </c>
      <c r="I231" s="212">
        <v>22681086</v>
      </c>
      <c r="J231" s="162" t="s">
        <v>7</v>
      </c>
      <c r="K231" s="163" t="s">
        <v>1429</v>
      </c>
      <c r="L231" s="237"/>
      <c r="M231" s="237"/>
      <c r="N231" s="237"/>
      <c r="O231" s="237"/>
      <c r="P231" s="237"/>
      <c r="Q231" s="237"/>
    </row>
    <row r="232" spans="1:17">
      <c r="A232" s="365"/>
      <c r="B232" s="366"/>
      <c r="C232" s="366"/>
      <c r="D232" s="367"/>
      <c r="E232" s="367"/>
      <c r="F232" s="368"/>
      <c r="G232" s="365"/>
      <c r="H232" s="162" t="s">
        <v>9</v>
      </c>
      <c r="I232" s="201">
        <v>45385</v>
      </c>
      <c r="J232" s="162" t="s">
        <v>10</v>
      </c>
      <c r="K232" s="227" t="s">
        <v>1424</v>
      </c>
      <c r="L232" s="237"/>
      <c r="M232" s="237"/>
      <c r="N232" s="237"/>
      <c r="O232" s="237"/>
      <c r="P232" s="237"/>
      <c r="Q232" s="237"/>
    </row>
    <row r="233" spans="1:17" ht="25.5">
      <c r="A233" s="365"/>
      <c r="B233" s="366"/>
      <c r="C233" s="366"/>
      <c r="D233" s="367"/>
      <c r="E233" s="367"/>
      <c r="F233" s="368"/>
      <c r="G233" s="365"/>
      <c r="H233" s="165" t="s">
        <v>11</v>
      </c>
      <c r="I233" s="202">
        <v>45391</v>
      </c>
      <c r="J233" s="398" t="s">
        <v>12</v>
      </c>
      <c r="K233" s="404" t="s">
        <v>628</v>
      </c>
      <c r="L233" s="237"/>
      <c r="M233" s="237"/>
      <c r="N233" s="237"/>
      <c r="O233" s="237"/>
      <c r="P233" s="237"/>
      <c r="Q233" s="237"/>
    </row>
    <row r="234" spans="1:17">
      <c r="A234" s="365"/>
      <c r="B234" s="366"/>
      <c r="C234" s="366"/>
      <c r="D234" s="367"/>
      <c r="E234" s="367"/>
      <c r="F234" s="162" t="s">
        <v>8</v>
      </c>
      <c r="G234" s="62">
        <v>96566515</v>
      </c>
      <c r="H234" s="162" t="s">
        <v>13</v>
      </c>
      <c r="I234" s="228">
        <v>45394</v>
      </c>
      <c r="J234" s="398"/>
      <c r="K234" s="404"/>
      <c r="L234" s="237"/>
      <c r="M234" s="237"/>
      <c r="N234" s="237"/>
      <c r="O234" s="237"/>
      <c r="P234" s="237"/>
      <c r="Q234" s="237"/>
    </row>
    <row r="235" spans="1:17">
      <c r="A235" s="365"/>
      <c r="B235" s="366"/>
      <c r="C235" s="366"/>
      <c r="D235" s="367"/>
      <c r="E235" s="367"/>
      <c r="F235" s="162"/>
      <c r="G235" s="162"/>
      <c r="H235" s="162" t="s">
        <v>15</v>
      </c>
      <c r="I235" s="161" t="s">
        <v>1332</v>
      </c>
      <c r="J235" s="162" t="s">
        <v>14</v>
      </c>
      <c r="K235" s="67">
        <v>45415</v>
      </c>
      <c r="L235" s="237"/>
      <c r="M235" s="237"/>
      <c r="N235" s="237"/>
      <c r="O235" s="237"/>
      <c r="P235" s="237"/>
      <c r="Q235" s="237"/>
    </row>
    <row r="236" spans="1:17">
      <c r="A236" s="365" t="s">
        <v>20</v>
      </c>
      <c r="B236" s="366">
        <v>26500</v>
      </c>
      <c r="C236" s="366">
        <v>26500</v>
      </c>
      <c r="D236" s="367">
        <v>1</v>
      </c>
      <c r="E236" s="367">
        <v>328</v>
      </c>
      <c r="F236" s="368" t="s">
        <v>5</v>
      </c>
      <c r="G236" s="365" t="s">
        <v>1430</v>
      </c>
      <c r="H236" s="162" t="s">
        <v>6</v>
      </c>
      <c r="I236" s="212">
        <v>22812261</v>
      </c>
      <c r="J236" s="162" t="s">
        <v>7</v>
      </c>
      <c r="K236" s="163" t="s">
        <v>1431</v>
      </c>
      <c r="L236" s="237"/>
      <c r="M236" s="237"/>
      <c r="N236" s="237"/>
      <c r="O236" s="237"/>
      <c r="P236" s="237"/>
      <c r="Q236" s="237"/>
    </row>
    <row r="237" spans="1:17">
      <c r="A237" s="365"/>
      <c r="B237" s="366"/>
      <c r="C237" s="366"/>
      <c r="D237" s="367"/>
      <c r="E237" s="367"/>
      <c r="F237" s="368"/>
      <c r="G237" s="365"/>
      <c r="H237" s="162" t="s">
        <v>9</v>
      </c>
      <c r="I237" s="201">
        <v>45400</v>
      </c>
      <c r="J237" s="162" t="s">
        <v>10</v>
      </c>
      <c r="K237" s="227" t="s">
        <v>1330</v>
      </c>
      <c r="L237" s="237"/>
      <c r="M237" s="237"/>
      <c r="N237" s="237"/>
      <c r="O237" s="237"/>
      <c r="P237" s="237"/>
      <c r="Q237" s="237"/>
    </row>
    <row r="238" spans="1:17" ht="25.5">
      <c r="A238" s="365"/>
      <c r="B238" s="366"/>
      <c r="C238" s="366"/>
      <c r="D238" s="367"/>
      <c r="E238" s="367"/>
      <c r="F238" s="368"/>
      <c r="G238" s="365"/>
      <c r="H238" s="165" t="s">
        <v>11</v>
      </c>
      <c r="I238" s="202">
        <v>45405</v>
      </c>
      <c r="J238" s="398" t="s">
        <v>12</v>
      </c>
      <c r="K238" s="404" t="s">
        <v>1432</v>
      </c>
      <c r="L238" s="237"/>
      <c r="M238" s="237"/>
      <c r="N238" s="237"/>
      <c r="O238" s="237"/>
      <c r="P238" s="237"/>
      <c r="Q238" s="237"/>
    </row>
    <row r="239" spans="1:17">
      <c r="A239" s="365"/>
      <c r="B239" s="366"/>
      <c r="C239" s="366"/>
      <c r="D239" s="367"/>
      <c r="E239" s="367"/>
      <c r="F239" s="162" t="s">
        <v>8</v>
      </c>
      <c r="G239" s="62">
        <v>74184148</v>
      </c>
      <c r="H239" s="162" t="s">
        <v>13</v>
      </c>
      <c r="I239" s="228">
        <v>45408</v>
      </c>
      <c r="J239" s="398"/>
      <c r="K239" s="404"/>
      <c r="L239" s="237"/>
      <c r="M239" s="237"/>
      <c r="N239" s="237"/>
      <c r="O239" s="237"/>
      <c r="P239" s="237"/>
      <c r="Q239" s="237"/>
    </row>
    <row r="240" spans="1:17">
      <c r="A240" s="365"/>
      <c r="B240" s="366"/>
      <c r="C240" s="366"/>
      <c r="D240" s="367"/>
      <c r="E240" s="367"/>
      <c r="F240" s="162"/>
      <c r="G240" s="162"/>
      <c r="H240" s="162" t="s">
        <v>15</v>
      </c>
      <c r="I240" s="161" t="s">
        <v>1332</v>
      </c>
      <c r="J240" s="162" t="s">
        <v>14</v>
      </c>
      <c r="K240" s="67">
        <v>45414</v>
      </c>
      <c r="L240" s="237"/>
      <c r="M240" s="237"/>
      <c r="N240" s="237"/>
      <c r="O240" s="237"/>
      <c r="P240" s="237"/>
      <c r="Q240" s="237"/>
    </row>
    <row r="241" spans="1:17">
      <c r="A241" s="365" t="s">
        <v>20</v>
      </c>
      <c r="B241" s="366">
        <v>75600</v>
      </c>
      <c r="C241" s="366">
        <v>75600</v>
      </c>
      <c r="D241" s="367">
        <v>1</v>
      </c>
      <c r="E241" s="367">
        <v>121</v>
      </c>
      <c r="F241" s="368" t="s">
        <v>5</v>
      </c>
      <c r="G241" s="365" t="s">
        <v>1433</v>
      </c>
      <c r="H241" s="162" t="s">
        <v>6</v>
      </c>
      <c r="I241" s="212">
        <v>22838120</v>
      </c>
      <c r="J241" s="162" t="s">
        <v>7</v>
      </c>
      <c r="K241" s="163" t="s">
        <v>1434</v>
      </c>
      <c r="L241" s="237"/>
      <c r="M241" s="237"/>
      <c r="N241" s="237"/>
      <c r="O241" s="237"/>
      <c r="P241" s="237"/>
      <c r="Q241" s="237"/>
    </row>
    <row r="242" spans="1:17">
      <c r="A242" s="365"/>
      <c r="B242" s="366"/>
      <c r="C242" s="366"/>
      <c r="D242" s="367"/>
      <c r="E242" s="367"/>
      <c r="F242" s="368"/>
      <c r="G242" s="365"/>
      <c r="H242" s="162" t="s">
        <v>9</v>
      </c>
      <c r="I242" s="201">
        <v>45405</v>
      </c>
      <c r="J242" s="162" t="s">
        <v>10</v>
      </c>
      <c r="K242" s="227" t="s">
        <v>1330</v>
      </c>
      <c r="L242" s="237"/>
      <c r="M242" s="237"/>
      <c r="N242" s="237"/>
      <c r="O242" s="237"/>
      <c r="P242" s="237"/>
      <c r="Q242" s="237"/>
    </row>
    <row r="243" spans="1:17" ht="25.5">
      <c r="A243" s="365"/>
      <c r="B243" s="366"/>
      <c r="C243" s="366"/>
      <c r="D243" s="367"/>
      <c r="E243" s="367"/>
      <c r="F243" s="368"/>
      <c r="G243" s="365"/>
      <c r="H243" s="165" t="s">
        <v>11</v>
      </c>
      <c r="I243" s="202">
        <v>45411</v>
      </c>
      <c r="J243" s="398" t="s">
        <v>12</v>
      </c>
      <c r="K243" s="404" t="s">
        <v>1435</v>
      </c>
      <c r="L243" s="237"/>
      <c r="M243" s="237"/>
      <c r="N243" s="237"/>
      <c r="O243" s="237"/>
      <c r="P243" s="237"/>
      <c r="Q243" s="237"/>
    </row>
    <row r="244" spans="1:17">
      <c r="A244" s="365"/>
      <c r="B244" s="366"/>
      <c r="C244" s="366"/>
      <c r="D244" s="367"/>
      <c r="E244" s="367"/>
      <c r="F244" s="162" t="s">
        <v>8</v>
      </c>
      <c r="G244" s="62">
        <v>59775998</v>
      </c>
      <c r="H244" s="162" t="s">
        <v>13</v>
      </c>
      <c r="I244" s="228">
        <v>45418</v>
      </c>
      <c r="J244" s="398"/>
      <c r="K244" s="404"/>
      <c r="L244" s="237"/>
      <c r="M244" s="237"/>
      <c r="N244" s="237"/>
      <c r="O244" s="237"/>
      <c r="P244" s="237"/>
      <c r="Q244" s="237"/>
    </row>
    <row r="245" spans="1:17">
      <c r="A245" s="365"/>
      <c r="B245" s="366"/>
      <c r="C245" s="366"/>
      <c r="D245" s="367"/>
      <c r="E245" s="367"/>
      <c r="F245" s="162"/>
      <c r="G245" s="162"/>
      <c r="H245" s="162" t="s">
        <v>15</v>
      </c>
      <c r="I245" s="161" t="s">
        <v>1332</v>
      </c>
      <c r="J245" s="162" t="s">
        <v>14</v>
      </c>
      <c r="K245" s="67">
        <v>45420</v>
      </c>
      <c r="L245" s="237"/>
      <c r="M245" s="237"/>
      <c r="N245" s="237"/>
      <c r="O245" s="237"/>
      <c r="P245" s="237"/>
      <c r="Q245" s="237"/>
    </row>
    <row r="246" spans="1:17">
      <c r="A246" s="365" t="s">
        <v>20</v>
      </c>
      <c r="B246" s="366">
        <v>89994.25</v>
      </c>
      <c r="C246" s="366">
        <v>89994.25</v>
      </c>
      <c r="D246" s="367">
        <v>1</v>
      </c>
      <c r="E246" s="367">
        <v>194</v>
      </c>
      <c r="F246" s="368" t="s">
        <v>5</v>
      </c>
      <c r="G246" s="365" t="s">
        <v>1405</v>
      </c>
      <c r="H246" s="162" t="s">
        <v>6</v>
      </c>
      <c r="I246" s="212">
        <v>22938214</v>
      </c>
      <c r="J246" s="162" t="s">
        <v>7</v>
      </c>
      <c r="K246" s="163" t="s">
        <v>1436</v>
      </c>
      <c r="L246" s="237"/>
      <c r="M246" s="237"/>
      <c r="N246" s="237"/>
      <c r="O246" s="237"/>
      <c r="P246" s="237"/>
      <c r="Q246" s="237"/>
    </row>
    <row r="247" spans="1:17">
      <c r="A247" s="365"/>
      <c r="B247" s="366"/>
      <c r="C247" s="366"/>
      <c r="D247" s="367"/>
      <c r="E247" s="367"/>
      <c r="F247" s="368"/>
      <c r="G247" s="365"/>
      <c r="H247" s="162" t="s">
        <v>9</v>
      </c>
      <c r="I247" s="201">
        <v>45418</v>
      </c>
      <c r="J247" s="162" t="s">
        <v>10</v>
      </c>
      <c r="K247" s="227" t="s">
        <v>1330</v>
      </c>
      <c r="L247" s="237"/>
      <c r="M247" s="237"/>
      <c r="N247" s="237"/>
      <c r="O247" s="237"/>
      <c r="P247" s="237"/>
      <c r="Q247" s="237"/>
    </row>
    <row r="248" spans="1:17" ht="30">
      <c r="A248" s="365"/>
      <c r="B248" s="366"/>
      <c r="C248" s="366"/>
      <c r="D248" s="367"/>
      <c r="E248" s="367"/>
      <c r="F248" s="368"/>
      <c r="G248" s="365"/>
      <c r="H248" s="165" t="s">
        <v>11</v>
      </c>
      <c r="I248" s="202" t="s">
        <v>1437</v>
      </c>
      <c r="J248" s="398" t="s">
        <v>12</v>
      </c>
      <c r="K248" s="404" t="s">
        <v>1408</v>
      </c>
      <c r="L248" s="237"/>
      <c r="M248" s="237"/>
      <c r="N248" s="237"/>
      <c r="O248" s="237"/>
      <c r="P248" s="237"/>
      <c r="Q248" s="237"/>
    </row>
    <row r="249" spans="1:17">
      <c r="A249" s="365"/>
      <c r="B249" s="366"/>
      <c r="C249" s="366"/>
      <c r="D249" s="367"/>
      <c r="E249" s="367"/>
      <c r="F249" s="162" t="s">
        <v>8</v>
      </c>
      <c r="G249" s="62">
        <v>8001669</v>
      </c>
      <c r="H249" s="162" t="s">
        <v>13</v>
      </c>
      <c r="I249" s="228">
        <v>45427</v>
      </c>
      <c r="J249" s="398"/>
      <c r="K249" s="404"/>
      <c r="L249" s="237"/>
      <c r="M249" s="237"/>
      <c r="N249" s="237"/>
      <c r="O249" s="237"/>
      <c r="P249" s="237"/>
      <c r="Q249" s="237"/>
    </row>
    <row r="250" spans="1:17" ht="15.75" thickBot="1">
      <c r="A250" s="365"/>
      <c r="B250" s="366"/>
      <c r="C250" s="366"/>
      <c r="D250" s="367"/>
      <c r="E250" s="367"/>
      <c r="F250" s="162"/>
      <c r="G250" s="162"/>
      <c r="H250" s="162" t="s">
        <v>15</v>
      </c>
      <c r="I250" s="161" t="s">
        <v>1332</v>
      </c>
      <c r="J250" s="162" t="s">
        <v>14</v>
      </c>
      <c r="K250" s="67">
        <v>45427</v>
      </c>
      <c r="L250" s="237"/>
      <c r="M250" s="237"/>
      <c r="N250" s="237"/>
      <c r="O250" s="237"/>
      <c r="P250" s="237"/>
      <c r="Q250" s="237"/>
    </row>
    <row r="251" spans="1:17" ht="25.5" customHeight="1" thickBot="1">
      <c r="A251" s="262" t="s">
        <v>1440</v>
      </c>
      <c r="B251" s="263"/>
      <c r="C251" s="263"/>
      <c r="D251" s="263"/>
      <c r="E251" s="263"/>
      <c r="F251" s="263"/>
      <c r="G251" s="263"/>
      <c r="H251" s="263"/>
      <c r="I251" s="263"/>
      <c r="J251" s="263"/>
      <c r="K251" s="264"/>
      <c r="L251" s="237"/>
      <c r="M251" s="237"/>
      <c r="N251" s="237"/>
      <c r="O251" s="237"/>
      <c r="P251" s="237"/>
      <c r="Q251" s="237"/>
    </row>
    <row r="252" spans="1:17" ht="30">
      <c r="A252" s="365" t="s">
        <v>20</v>
      </c>
      <c r="B252" s="464">
        <v>47370</v>
      </c>
      <c r="C252" s="464">
        <v>47370</v>
      </c>
      <c r="D252" s="367">
        <v>1</v>
      </c>
      <c r="E252" s="367" t="s">
        <v>350</v>
      </c>
      <c r="F252" s="368" t="s">
        <v>5</v>
      </c>
      <c r="G252" s="365" t="s">
        <v>867</v>
      </c>
      <c r="H252" s="162" t="s">
        <v>6</v>
      </c>
      <c r="I252" s="212" t="s">
        <v>1441</v>
      </c>
      <c r="J252" s="162" t="s">
        <v>7</v>
      </c>
      <c r="K252" s="163" t="s">
        <v>1442</v>
      </c>
      <c r="L252" s="237"/>
      <c r="M252" s="237"/>
      <c r="N252" s="237"/>
      <c r="O252" s="237"/>
      <c r="P252" s="237"/>
      <c r="Q252" s="237"/>
    </row>
    <row r="253" spans="1:17">
      <c r="A253" s="365"/>
      <c r="B253" s="387"/>
      <c r="C253" s="387"/>
      <c r="D253" s="367"/>
      <c r="E253" s="367"/>
      <c r="F253" s="368"/>
      <c r="G253" s="365"/>
      <c r="H253" s="162" t="s">
        <v>9</v>
      </c>
      <c r="I253" s="201">
        <v>45369</v>
      </c>
      <c r="J253" s="162" t="s">
        <v>10</v>
      </c>
      <c r="K253" s="227" t="s">
        <v>1443</v>
      </c>
      <c r="L253" s="237"/>
      <c r="M253" s="237"/>
      <c r="N253" s="237"/>
      <c r="O253" s="237"/>
      <c r="P253" s="237"/>
      <c r="Q253" s="237"/>
    </row>
    <row r="254" spans="1:17" ht="30">
      <c r="A254" s="365"/>
      <c r="B254" s="387"/>
      <c r="C254" s="387"/>
      <c r="D254" s="367"/>
      <c r="E254" s="367"/>
      <c r="F254" s="368"/>
      <c r="G254" s="365"/>
      <c r="H254" s="165" t="s">
        <v>11</v>
      </c>
      <c r="I254" s="202" t="s">
        <v>1444</v>
      </c>
      <c r="J254" s="398" t="s">
        <v>12</v>
      </c>
      <c r="K254" s="404" t="s">
        <v>1445</v>
      </c>
      <c r="L254" s="237"/>
      <c r="M254" s="237"/>
      <c r="N254" s="237"/>
      <c r="O254" s="237"/>
      <c r="P254" s="237"/>
      <c r="Q254" s="237"/>
    </row>
    <row r="255" spans="1:17" ht="38.25">
      <c r="A255" s="365"/>
      <c r="B255" s="387"/>
      <c r="C255" s="387"/>
      <c r="D255" s="367"/>
      <c r="E255" s="367"/>
      <c r="F255" s="162" t="s">
        <v>8</v>
      </c>
      <c r="G255" s="86">
        <v>97924504</v>
      </c>
      <c r="H255" s="162" t="s">
        <v>13</v>
      </c>
      <c r="I255" s="161" t="s">
        <v>1446</v>
      </c>
      <c r="J255" s="398"/>
      <c r="K255" s="404"/>
      <c r="L255" s="237"/>
      <c r="M255" s="237"/>
      <c r="N255" s="237"/>
      <c r="O255" s="237"/>
      <c r="P255" s="237"/>
      <c r="Q255" s="237"/>
    </row>
    <row r="256" spans="1:17" ht="15.75" thickBot="1">
      <c r="A256" s="365"/>
      <c r="B256" s="388"/>
      <c r="C256" s="388"/>
      <c r="D256" s="367"/>
      <c r="E256" s="367"/>
      <c r="F256" s="162"/>
      <c r="G256" s="162"/>
      <c r="H256" s="162" t="s">
        <v>15</v>
      </c>
      <c r="I256" s="161" t="s">
        <v>25</v>
      </c>
      <c r="J256" s="162" t="s">
        <v>14</v>
      </c>
      <c r="K256" s="67">
        <v>45457</v>
      </c>
      <c r="L256" s="237"/>
      <c r="M256" s="237"/>
      <c r="N256" s="237"/>
      <c r="O256" s="237"/>
      <c r="P256" s="237"/>
      <c r="Q256" s="237"/>
    </row>
    <row r="257" spans="1:17">
      <c r="A257" s="365" t="s">
        <v>20</v>
      </c>
      <c r="B257" s="464">
        <v>88534.44</v>
      </c>
      <c r="C257" s="464">
        <v>88534.44</v>
      </c>
      <c r="D257" s="367">
        <v>1</v>
      </c>
      <c r="E257" s="367">
        <v>199</v>
      </c>
      <c r="F257" s="368" t="s">
        <v>5</v>
      </c>
      <c r="G257" s="365" t="s">
        <v>921</v>
      </c>
      <c r="H257" s="162" t="s">
        <v>6</v>
      </c>
      <c r="I257" s="200">
        <v>23279826</v>
      </c>
      <c r="J257" s="162" t="s">
        <v>7</v>
      </c>
      <c r="K257" s="163" t="s">
        <v>1447</v>
      </c>
      <c r="L257" s="237"/>
      <c r="M257" s="237"/>
      <c r="N257" s="237"/>
      <c r="O257" s="237"/>
      <c r="P257" s="237"/>
      <c r="Q257" s="237"/>
    </row>
    <row r="258" spans="1:17">
      <c r="A258" s="365"/>
      <c r="B258" s="387"/>
      <c r="C258" s="387"/>
      <c r="D258" s="367"/>
      <c r="E258" s="367"/>
      <c r="F258" s="368"/>
      <c r="G258" s="365"/>
      <c r="H258" s="162" t="s">
        <v>9</v>
      </c>
      <c r="I258" s="201">
        <v>45447</v>
      </c>
      <c r="J258" s="162" t="s">
        <v>10</v>
      </c>
      <c r="K258" s="227" t="s">
        <v>1443</v>
      </c>
      <c r="L258" s="237"/>
      <c r="M258" s="237"/>
      <c r="N258" s="237"/>
      <c r="O258" s="237"/>
      <c r="P258" s="237"/>
      <c r="Q258" s="237"/>
    </row>
    <row r="259" spans="1:17" ht="25.5">
      <c r="A259" s="365"/>
      <c r="B259" s="387"/>
      <c r="C259" s="387"/>
      <c r="D259" s="367"/>
      <c r="E259" s="367"/>
      <c r="F259" s="368"/>
      <c r="G259" s="365"/>
      <c r="H259" s="165" t="s">
        <v>11</v>
      </c>
      <c r="I259" s="202">
        <v>45450</v>
      </c>
      <c r="J259" s="398" t="s">
        <v>12</v>
      </c>
      <c r="K259" s="404" t="s">
        <v>1158</v>
      </c>
      <c r="L259" s="237"/>
      <c r="M259" s="237"/>
      <c r="N259" s="237"/>
      <c r="O259" s="237"/>
      <c r="P259" s="237"/>
      <c r="Q259" s="237"/>
    </row>
    <row r="260" spans="1:17">
      <c r="A260" s="365"/>
      <c r="B260" s="387"/>
      <c r="C260" s="387"/>
      <c r="D260" s="367"/>
      <c r="E260" s="367"/>
      <c r="F260" s="162" t="s">
        <v>8</v>
      </c>
      <c r="G260" s="62">
        <v>34962484</v>
      </c>
      <c r="H260" s="162" t="s">
        <v>13</v>
      </c>
      <c r="I260" s="67">
        <v>45453</v>
      </c>
      <c r="J260" s="398"/>
      <c r="K260" s="404"/>
      <c r="L260" s="237"/>
      <c r="M260" s="237"/>
      <c r="N260" s="237"/>
      <c r="O260" s="237"/>
      <c r="P260" s="237"/>
      <c r="Q260" s="237"/>
    </row>
    <row r="261" spans="1:17" ht="15.75" thickBot="1">
      <c r="A261" s="365"/>
      <c r="B261" s="388"/>
      <c r="C261" s="388"/>
      <c r="D261" s="367"/>
      <c r="E261" s="367"/>
      <c r="F261" s="162"/>
      <c r="G261" s="162"/>
      <c r="H261" s="162" t="s">
        <v>15</v>
      </c>
      <c r="I261" s="161" t="s">
        <v>25</v>
      </c>
      <c r="J261" s="162" t="s">
        <v>14</v>
      </c>
      <c r="K261" s="67">
        <v>45470</v>
      </c>
      <c r="L261" s="237"/>
      <c r="M261" s="237"/>
      <c r="N261" s="237"/>
      <c r="O261" s="237"/>
      <c r="P261" s="237"/>
      <c r="Q261" s="237"/>
    </row>
    <row r="262" spans="1:17">
      <c r="A262" s="365" t="s">
        <v>20</v>
      </c>
      <c r="B262" s="464">
        <v>55250</v>
      </c>
      <c r="C262" s="464">
        <v>55250</v>
      </c>
      <c r="D262" s="367">
        <v>1</v>
      </c>
      <c r="E262" s="367" t="s">
        <v>1448</v>
      </c>
      <c r="F262" s="368" t="s">
        <v>5</v>
      </c>
      <c r="G262" s="365" t="s">
        <v>1449</v>
      </c>
      <c r="H262" s="162" t="s">
        <v>6</v>
      </c>
      <c r="I262" s="200">
        <v>23279427</v>
      </c>
      <c r="J262" s="162" t="s">
        <v>7</v>
      </c>
      <c r="K262" s="163" t="s">
        <v>1450</v>
      </c>
      <c r="L262" s="237"/>
      <c r="M262" s="237"/>
      <c r="N262" s="237"/>
      <c r="O262" s="237"/>
      <c r="P262" s="237"/>
      <c r="Q262" s="237"/>
    </row>
    <row r="263" spans="1:17">
      <c r="A263" s="365"/>
      <c r="B263" s="387"/>
      <c r="C263" s="387"/>
      <c r="D263" s="367"/>
      <c r="E263" s="367"/>
      <c r="F263" s="368"/>
      <c r="G263" s="365"/>
      <c r="H263" s="162" t="s">
        <v>9</v>
      </c>
      <c r="I263" s="201">
        <v>45447</v>
      </c>
      <c r="J263" s="162" t="s">
        <v>10</v>
      </c>
      <c r="K263" s="227" t="s">
        <v>1443</v>
      </c>
      <c r="L263" s="237"/>
      <c r="M263" s="237"/>
      <c r="N263" s="237"/>
      <c r="O263" s="237"/>
      <c r="P263" s="237"/>
      <c r="Q263" s="237"/>
    </row>
    <row r="264" spans="1:17" ht="25.5">
      <c r="A264" s="365"/>
      <c r="B264" s="387"/>
      <c r="C264" s="387"/>
      <c r="D264" s="367"/>
      <c r="E264" s="367"/>
      <c r="F264" s="368"/>
      <c r="G264" s="365"/>
      <c r="H264" s="165" t="s">
        <v>11</v>
      </c>
      <c r="I264" s="201">
        <v>45454</v>
      </c>
      <c r="J264" s="398" t="s">
        <v>12</v>
      </c>
      <c r="K264" s="404" t="s">
        <v>1451</v>
      </c>
      <c r="L264" s="237"/>
      <c r="M264" s="237"/>
      <c r="N264" s="237"/>
      <c r="O264" s="237"/>
      <c r="P264" s="237"/>
      <c r="Q264" s="237"/>
    </row>
    <row r="265" spans="1:17">
      <c r="A265" s="365"/>
      <c r="B265" s="387"/>
      <c r="C265" s="387"/>
      <c r="D265" s="367"/>
      <c r="E265" s="367"/>
      <c r="F265" s="162" t="s">
        <v>8</v>
      </c>
      <c r="G265" s="62">
        <v>29398622</v>
      </c>
      <c r="H265" s="162" t="s">
        <v>13</v>
      </c>
      <c r="I265" s="67">
        <v>45455</v>
      </c>
      <c r="J265" s="398"/>
      <c r="K265" s="404"/>
      <c r="L265" s="237"/>
      <c r="M265" s="237"/>
      <c r="N265" s="237"/>
      <c r="O265" s="237"/>
      <c r="P265" s="237"/>
      <c r="Q265" s="237"/>
    </row>
    <row r="266" spans="1:17" ht="15.75" thickBot="1">
      <c r="A266" s="365"/>
      <c r="B266" s="388"/>
      <c r="C266" s="388"/>
      <c r="D266" s="367"/>
      <c r="E266" s="367"/>
      <c r="F266" s="162"/>
      <c r="G266" s="162"/>
      <c r="H266" s="162" t="s">
        <v>15</v>
      </c>
      <c r="I266" s="161" t="s">
        <v>25</v>
      </c>
      <c r="J266" s="162" t="s">
        <v>14</v>
      </c>
      <c r="K266" s="67">
        <v>45470</v>
      </c>
      <c r="L266" s="237"/>
      <c r="M266" s="237"/>
      <c r="N266" s="237"/>
      <c r="O266" s="237"/>
      <c r="P266" s="237"/>
      <c r="Q266" s="237"/>
    </row>
    <row r="267" spans="1:17">
      <c r="A267" s="365" t="s">
        <v>20</v>
      </c>
      <c r="B267" s="464">
        <v>42900</v>
      </c>
      <c r="C267" s="464">
        <v>42900</v>
      </c>
      <c r="D267" s="367">
        <v>1</v>
      </c>
      <c r="E267" s="367">
        <v>158</v>
      </c>
      <c r="F267" s="368" t="s">
        <v>5</v>
      </c>
      <c r="G267" s="365" t="s">
        <v>629</v>
      </c>
      <c r="H267" s="162" t="s">
        <v>6</v>
      </c>
      <c r="I267" s="200">
        <v>23331577</v>
      </c>
      <c r="J267" s="162" t="s">
        <v>7</v>
      </c>
      <c r="K267" s="163" t="s">
        <v>1452</v>
      </c>
      <c r="L267" s="237"/>
      <c r="M267" s="237"/>
      <c r="N267" s="237"/>
      <c r="O267" s="237"/>
      <c r="P267" s="237"/>
      <c r="Q267" s="237"/>
    </row>
    <row r="268" spans="1:17">
      <c r="A268" s="365"/>
      <c r="B268" s="387"/>
      <c r="C268" s="387"/>
      <c r="D268" s="367"/>
      <c r="E268" s="367"/>
      <c r="F268" s="368"/>
      <c r="G268" s="365"/>
      <c r="H268" s="162" t="s">
        <v>9</v>
      </c>
      <c r="I268" s="201">
        <v>45453</v>
      </c>
      <c r="J268" s="162" t="s">
        <v>10</v>
      </c>
      <c r="K268" s="227" t="s">
        <v>1424</v>
      </c>
      <c r="L268" s="237"/>
      <c r="M268" s="237"/>
      <c r="N268" s="237"/>
      <c r="O268" s="237"/>
      <c r="P268" s="237"/>
      <c r="Q268" s="237"/>
    </row>
    <row r="269" spans="1:17" ht="25.5">
      <c r="A269" s="365"/>
      <c r="B269" s="387"/>
      <c r="C269" s="387"/>
      <c r="D269" s="367"/>
      <c r="E269" s="367"/>
      <c r="F269" s="368"/>
      <c r="G269" s="365"/>
      <c r="H269" s="165" t="s">
        <v>11</v>
      </c>
      <c r="I269" s="201">
        <v>45455</v>
      </c>
      <c r="J269" s="398" t="s">
        <v>12</v>
      </c>
      <c r="K269" s="404" t="s">
        <v>1453</v>
      </c>
      <c r="L269" s="237"/>
      <c r="M269" s="237"/>
      <c r="N269" s="237"/>
      <c r="O269" s="237"/>
      <c r="P269" s="237"/>
      <c r="Q269" s="237"/>
    </row>
    <row r="270" spans="1:17">
      <c r="A270" s="365"/>
      <c r="B270" s="387"/>
      <c r="C270" s="387"/>
      <c r="D270" s="367"/>
      <c r="E270" s="367"/>
      <c r="F270" s="162" t="s">
        <v>8</v>
      </c>
      <c r="G270" s="86">
        <v>81219555</v>
      </c>
      <c r="H270" s="162" t="s">
        <v>13</v>
      </c>
      <c r="I270" s="67">
        <v>45456</v>
      </c>
      <c r="J270" s="398"/>
      <c r="K270" s="404"/>
      <c r="L270" s="237"/>
      <c r="M270" s="237"/>
      <c r="N270" s="237"/>
      <c r="O270" s="237"/>
      <c r="P270" s="237"/>
      <c r="Q270" s="237"/>
    </row>
    <row r="271" spans="1:17" ht="15.75" thickBot="1">
      <c r="A271" s="365"/>
      <c r="B271" s="388"/>
      <c r="C271" s="388"/>
      <c r="D271" s="367"/>
      <c r="E271" s="367"/>
      <c r="F271" s="162"/>
      <c r="G271" s="162"/>
      <c r="H271" s="162" t="s">
        <v>15</v>
      </c>
      <c r="I271" s="161" t="s">
        <v>25</v>
      </c>
      <c r="J271" s="162" t="s">
        <v>14</v>
      </c>
      <c r="K271" s="67">
        <v>45470</v>
      </c>
      <c r="L271" s="237"/>
      <c r="M271" s="237"/>
      <c r="N271" s="237"/>
      <c r="O271" s="237"/>
      <c r="P271" s="237"/>
      <c r="Q271" s="237"/>
    </row>
    <row r="272" spans="1:17">
      <c r="A272" s="365" t="s">
        <v>20</v>
      </c>
      <c r="B272" s="464">
        <v>65000</v>
      </c>
      <c r="C272" s="464">
        <f>B272/D272</f>
        <v>13</v>
      </c>
      <c r="D272" s="367">
        <v>5000</v>
      </c>
      <c r="E272" s="367">
        <v>121</v>
      </c>
      <c r="F272" s="368" t="s">
        <v>5</v>
      </c>
      <c r="G272" s="365" t="s">
        <v>1378</v>
      </c>
      <c r="H272" s="162" t="s">
        <v>6</v>
      </c>
      <c r="I272" s="200">
        <v>23240938</v>
      </c>
      <c r="J272" s="162" t="s">
        <v>7</v>
      </c>
      <c r="K272" s="163" t="s">
        <v>1454</v>
      </c>
      <c r="L272" s="237"/>
      <c r="M272" s="237"/>
      <c r="N272" s="237"/>
      <c r="O272" s="237"/>
      <c r="P272" s="237"/>
      <c r="Q272" s="237"/>
    </row>
    <row r="273" spans="1:17">
      <c r="A273" s="365"/>
      <c r="B273" s="387"/>
      <c r="C273" s="387"/>
      <c r="D273" s="367"/>
      <c r="E273" s="367"/>
      <c r="F273" s="368"/>
      <c r="G273" s="365"/>
      <c r="H273" s="162" t="s">
        <v>9</v>
      </c>
      <c r="I273" s="201">
        <v>45441</v>
      </c>
      <c r="J273" s="162" t="s">
        <v>10</v>
      </c>
      <c r="K273" s="227" t="s">
        <v>1330</v>
      </c>
      <c r="L273" s="237"/>
      <c r="M273" s="237"/>
      <c r="N273" s="237"/>
      <c r="O273" s="237"/>
      <c r="P273" s="237"/>
      <c r="Q273" s="237"/>
    </row>
    <row r="274" spans="1:17" ht="25.5">
      <c r="A274" s="365"/>
      <c r="B274" s="387"/>
      <c r="C274" s="387"/>
      <c r="D274" s="367"/>
      <c r="E274" s="367"/>
      <c r="F274" s="368"/>
      <c r="G274" s="365"/>
      <c r="H274" s="165" t="s">
        <v>11</v>
      </c>
      <c r="I274" s="233">
        <v>45447</v>
      </c>
      <c r="J274" s="398" t="s">
        <v>12</v>
      </c>
      <c r="K274" s="404" t="s">
        <v>1455</v>
      </c>
      <c r="L274" s="237"/>
      <c r="M274" s="237"/>
      <c r="N274" s="237"/>
      <c r="O274" s="237"/>
      <c r="P274" s="237"/>
      <c r="Q274" s="237"/>
    </row>
    <row r="275" spans="1:17">
      <c r="A275" s="365"/>
      <c r="B275" s="387"/>
      <c r="C275" s="387"/>
      <c r="D275" s="367"/>
      <c r="E275" s="367"/>
      <c r="F275" s="162" t="s">
        <v>8</v>
      </c>
      <c r="G275" s="62">
        <v>115367624</v>
      </c>
      <c r="H275" s="162" t="s">
        <v>13</v>
      </c>
      <c r="I275" s="67">
        <v>45450</v>
      </c>
      <c r="J275" s="398"/>
      <c r="K275" s="404"/>
      <c r="L275" s="237"/>
      <c r="M275" s="237"/>
      <c r="N275" s="237"/>
      <c r="O275" s="237"/>
      <c r="P275" s="237"/>
      <c r="Q275" s="237"/>
    </row>
    <row r="276" spans="1:17" ht="15.75" thickBot="1">
      <c r="A276" s="365"/>
      <c r="B276" s="388"/>
      <c r="C276" s="388"/>
      <c r="D276" s="367"/>
      <c r="E276" s="367"/>
      <c r="F276" s="162"/>
      <c r="G276" s="162"/>
      <c r="H276" s="162" t="s">
        <v>15</v>
      </c>
      <c r="I276" s="161" t="s">
        <v>25</v>
      </c>
      <c r="J276" s="162" t="s">
        <v>14</v>
      </c>
      <c r="K276" s="67">
        <v>45454</v>
      </c>
      <c r="L276" s="237"/>
      <c r="M276" s="237"/>
      <c r="N276" s="237"/>
      <c r="O276" s="237"/>
      <c r="P276" s="237"/>
      <c r="Q276" s="237"/>
    </row>
    <row r="277" spans="1:17">
      <c r="A277" s="365" t="s">
        <v>20</v>
      </c>
      <c r="B277" s="464">
        <v>83000</v>
      </c>
      <c r="C277" s="464">
        <v>10375</v>
      </c>
      <c r="D277" s="367">
        <v>8</v>
      </c>
      <c r="E277" s="367">
        <v>328</v>
      </c>
      <c r="F277" s="368" t="s">
        <v>5</v>
      </c>
      <c r="G277" s="365" t="s">
        <v>1456</v>
      </c>
      <c r="H277" s="162" t="s">
        <v>6</v>
      </c>
      <c r="I277" s="200">
        <v>23259671</v>
      </c>
      <c r="J277" s="162" t="s">
        <v>7</v>
      </c>
      <c r="K277" s="163" t="s">
        <v>1457</v>
      </c>
      <c r="L277" s="237"/>
      <c r="M277" s="237"/>
      <c r="N277" s="237"/>
      <c r="O277" s="237"/>
      <c r="P277" s="237"/>
      <c r="Q277" s="237"/>
    </row>
    <row r="278" spans="1:17">
      <c r="A278" s="365"/>
      <c r="B278" s="387"/>
      <c r="C278" s="387"/>
      <c r="D278" s="367"/>
      <c r="E278" s="367"/>
      <c r="F278" s="368"/>
      <c r="G278" s="365"/>
      <c r="H278" s="162" t="s">
        <v>9</v>
      </c>
      <c r="I278" s="201">
        <v>45443</v>
      </c>
      <c r="J278" s="162" t="s">
        <v>10</v>
      </c>
      <c r="K278" s="227" t="s">
        <v>1330</v>
      </c>
      <c r="L278" s="237"/>
      <c r="M278" s="237"/>
      <c r="N278" s="237"/>
      <c r="O278" s="237"/>
      <c r="P278" s="237"/>
      <c r="Q278" s="237"/>
    </row>
    <row r="279" spans="1:17" ht="25.5">
      <c r="A279" s="365"/>
      <c r="B279" s="387"/>
      <c r="C279" s="387"/>
      <c r="D279" s="367"/>
      <c r="E279" s="367"/>
      <c r="F279" s="368"/>
      <c r="G279" s="365"/>
      <c r="H279" s="165" t="s">
        <v>11</v>
      </c>
      <c r="I279" s="233">
        <v>45448</v>
      </c>
      <c r="J279" s="398" t="s">
        <v>12</v>
      </c>
      <c r="K279" s="404" t="s">
        <v>1458</v>
      </c>
      <c r="L279" s="237"/>
      <c r="M279" s="237"/>
      <c r="N279" s="237"/>
      <c r="O279" s="237"/>
      <c r="P279" s="237"/>
      <c r="Q279" s="237"/>
    </row>
    <row r="280" spans="1:17">
      <c r="A280" s="365"/>
      <c r="B280" s="387"/>
      <c r="C280" s="387"/>
      <c r="D280" s="367"/>
      <c r="E280" s="367"/>
      <c r="F280" s="162" t="s">
        <v>8</v>
      </c>
      <c r="G280" s="234">
        <v>37391917</v>
      </c>
      <c r="H280" s="162" t="s">
        <v>13</v>
      </c>
      <c r="I280" s="67">
        <v>45454</v>
      </c>
      <c r="J280" s="398"/>
      <c r="K280" s="404"/>
      <c r="L280" s="237"/>
      <c r="M280" s="237"/>
      <c r="N280" s="237"/>
      <c r="O280" s="237"/>
      <c r="P280" s="237"/>
      <c r="Q280" s="237"/>
    </row>
    <row r="281" spans="1:17" ht="15.75" thickBot="1">
      <c r="A281" s="365"/>
      <c r="B281" s="388"/>
      <c r="C281" s="388"/>
      <c r="D281" s="367"/>
      <c r="E281" s="367"/>
      <c r="F281" s="162"/>
      <c r="G281" s="162"/>
      <c r="H281" s="162" t="s">
        <v>15</v>
      </c>
      <c r="I281" s="161" t="s">
        <v>25</v>
      </c>
      <c r="J281" s="162" t="s">
        <v>14</v>
      </c>
      <c r="K281" s="67">
        <v>45456</v>
      </c>
      <c r="L281" s="237"/>
      <c r="M281" s="237"/>
      <c r="N281" s="237"/>
      <c r="O281" s="237"/>
      <c r="P281" s="237"/>
      <c r="Q281" s="237"/>
    </row>
    <row r="282" spans="1:17">
      <c r="A282" s="365" t="s">
        <v>20</v>
      </c>
      <c r="B282" s="464">
        <v>84588</v>
      </c>
      <c r="C282" s="464">
        <v>84588</v>
      </c>
      <c r="D282" s="367">
        <v>1</v>
      </c>
      <c r="E282" s="367" t="s">
        <v>270</v>
      </c>
      <c r="F282" s="368" t="s">
        <v>5</v>
      </c>
      <c r="G282" s="365" t="s">
        <v>1301</v>
      </c>
      <c r="H282" s="162" t="s">
        <v>6</v>
      </c>
      <c r="I282" s="200">
        <v>23262222</v>
      </c>
      <c r="J282" s="162" t="s">
        <v>7</v>
      </c>
      <c r="K282" s="163" t="s">
        <v>1459</v>
      </c>
      <c r="L282" s="237"/>
      <c r="M282" s="237"/>
      <c r="N282" s="237"/>
      <c r="O282" s="237"/>
      <c r="P282" s="237"/>
      <c r="Q282" s="237"/>
    </row>
    <row r="283" spans="1:17">
      <c r="A283" s="365"/>
      <c r="B283" s="387"/>
      <c r="C283" s="387"/>
      <c r="D283" s="367"/>
      <c r="E283" s="367"/>
      <c r="F283" s="368"/>
      <c r="G283" s="365"/>
      <c r="H283" s="162" t="s">
        <v>9</v>
      </c>
      <c r="I283" s="201">
        <v>45446</v>
      </c>
      <c r="J283" s="162" t="s">
        <v>10</v>
      </c>
      <c r="K283" s="227" t="s">
        <v>1330</v>
      </c>
      <c r="L283" s="237"/>
      <c r="M283" s="237"/>
      <c r="N283" s="237"/>
      <c r="O283" s="237"/>
      <c r="P283" s="237"/>
      <c r="Q283" s="237"/>
    </row>
    <row r="284" spans="1:17" ht="30">
      <c r="A284" s="365"/>
      <c r="B284" s="387"/>
      <c r="C284" s="387"/>
      <c r="D284" s="367"/>
      <c r="E284" s="367"/>
      <c r="F284" s="368"/>
      <c r="G284" s="365"/>
      <c r="H284" s="165" t="s">
        <v>11</v>
      </c>
      <c r="I284" s="202" t="s">
        <v>1460</v>
      </c>
      <c r="J284" s="398" t="s">
        <v>12</v>
      </c>
      <c r="K284" s="404" t="s">
        <v>1461</v>
      </c>
      <c r="L284" s="237"/>
      <c r="M284" s="237"/>
      <c r="N284" s="237"/>
      <c r="O284" s="237"/>
      <c r="P284" s="237"/>
      <c r="Q284" s="237"/>
    </row>
    <row r="285" spans="1:17">
      <c r="A285" s="365"/>
      <c r="B285" s="387"/>
      <c r="C285" s="387"/>
      <c r="D285" s="367"/>
      <c r="E285" s="367"/>
      <c r="F285" s="162" t="s">
        <v>8</v>
      </c>
      <c r="G285" s="62">
        <v>322334</v>
      </c>
      <c r="H285" s="162" t="s">
        <v>13</v>
      </c>
      <c r="I285" s="67">
        <v>45453</v>
      </c>
      <c r="J285" s="398"/>
      <c r="K285" s="404"/>
      <c r="L285" s="237"/>
      <c r="M285" s="237"/>
      <c r="N285" s="237"/>
      <c r="O285" s="237"/>
      <c r="P285" s="237"/>
      <c r="Q285" s="237"/>
    </row>
    <row r="286" spans="1:17" ht="15.75" thickBot="1">
      <c r="A286" s="365"/>
      <c r="B286" s="388"/>
      <c r="C286" s="388"/>
      <c r="D286" s="367"/>
      <c r="E286" s="367"/>
      <c r="F286" s="162"/>
      <c r="G286" s="162"/>
      <c r="H286" s="162" t="s">
        <v>15</v>
      </c>
      <c r="I286" s="161" t="s">
        <v>25</v>
      </c>
      <c r="J286" s="162" t="s">
        <v>14</v>
      </c>
      <c r="K286" s="67">
        <v>45456</v>
      </c>
      <c r="L286" s="237"/>
      <c r="M286" s="237"/>
      <c r="N286" s="237"/>
      <c r="O286" s="237"/>
      <c r="P286" s="237"/>
      <c r="Q286" s="237"/>
    </row>
    <row r="287" spans="1:17">
      <c r="A287" s="365" t="s">
        <v>20</v>
      </c>
      <c r="B287" s="464">
        <v>82026.399999999994</v>
      </c>
      <c r="C287" s="464">
        <v>82026.399999999994</v>
      </c>
      <c r="D287" s="367">
        <v>1</v>
      </c>
      <c r="E287" s="367" t="s">
        <v>270</v>
      </c>
      <c r="F287" s="368" t="s">
        <v>5</v>
      </c>
      <c r="G287" s="365" t="s">
        <v>1301</v>
      </c>
      <c r="H287" s="162" t="s">
        <v>6</v>
      </c>
      <c r="I287" s="200">
        <v>23262974</v>
      </c>
      <c r="J287" s="162" t="s">
        <v>7</v>
      </c>
      <c r="K287" s="163" t="s">
        <v>1462</v>
      </c>
      <c r="L287" s="237"/>
      <c r="M287" s="237"/>
      <c r="N287" s="237"/>
      <c r="O287" s="237"/>
      <c r="P287" s="237"/>
      <c r="Q287" s="237"/>
    </row>
    <row r="288" spans="1:17">
      <c r="A288" s="365"/>
      <c r="B288" s="387"/>
      <c r="C288" s="387"/>
      <c r="D288" s="367"/>
      <c r="E288" s="367"/>
      <c r="F288" s="368"/>
      <c r="G288" s="365"/>
      <c r="H288" s="162" t="s">
        <v>9</v>
      </c>
      <c r="I288" s="201">
        <v>45446</v>
      </c>
      <c r="J288" s="162" t="s">
        <v>10</v>
      </c>
      <c r="K288" s="227" t="s">
        <v>1330</v>
      </c>
      <c r="L288" s="237"/>
      <c r="M288" s="237"/>
      <c r="N288" s="237"/>
      <c r="O288" s="237"/>
      <c r="P288" s="237"/>
      <c r="Q288" s="237"/>
    </row>
    <row r="289" spans="1:17" ht="30">
      <c r="A289" s="365"/>
      <c r="B289" s="387"/>
      <c r="C289" s="387"/>
      <c r="D289" s="367"/>
      <c r="E289" s="367"/>
      <c r="F289" s="368"/>
      <c r="G289" s="365"/>
      <c r="H289" s="165" t="s">
        <v>11</v>
      </c>
      <c r="I289" s="202" t="s">
        <v>1460</v>
      </c>
      <c r="J289" s="398" t="s">
        <v>12</v>
      </c>
      <c r="K289" s="404" t="s">
        <v>1463</v>
      </c>
      <c r="L289" s="237"/>
      <c r="M289" s="237"/>
      <c r="N289" s="237"/>
      <c r="O289" s="237"/>
      <c r="P289" s="237"/>
      <c r="Q289" s="237"/>
    </row>
    <row r="290" spans="1:17">
      <c r="A290" s="365"/>
      <c r="B290" s="387"/>
      <c r="C290" s="387"/>
      <c r="D290" s="367"/>
      <c r="E290" s="367"/>
      <c r="F290" s="162" t="s">
        <v>8</v>
      </c>
      <c r="G290" s="62">
        <v>322334</v>
      </c>
      <c r="H290" s="162" t="s">
        <v>13</v>
      </c>
      <c r="I290" s="67">
        <v>45453</v>
      </c>
      <c r="J290" s="398"/>
      <c r="K290" s="404"/>
      <c r="L290" s="237"/>
      <c r="M290" s="237"/>
      <c r="N290" s="237"/>
      <c r="O290" s="237"/>
      <c r="P290" s="237"/>
      <c r="Q290" s="237"/>
    </row>
    <row r="291" spans="1:17" ht="15.75" thickBot="1">
      <c r="A291" s="365"/>
      <c r="B291" s="388"/>
      <c r="C291" s="388"/>
      <c r="D291" s="367"/>
      <c r="E291" s="367"/>
      <c r="F291" s="162"/>
      <c r="G291" s="162"/>
      <c r="H291" s="162" t="s">
        <v>15</v>
      </c>
      <c r="I291" s="161" t="s">
        <v>25</v>
      </c>
      <c r="J291" s="162" t="s">
        <v>14</v>
      </c>
      <c r="K291" s="67">
        <v>45456</v>
      </c>
      <c r="L291" s="237"/>
      <c r="M291" s="237"/>
      <c r="N291" s="237"/>
      <c r="O291" s="237"/>
      <c r="P291" s="237"/>
      <c r="Q291" s="237"/>
    </row>
    <row r="292" spans="1:17">
      <c r="A292" s="365" t="s">
        <v>20</v>
      </c>
      <c r="B292" s="464">
        <v>89880</v>
      </c>
      <c r="C292" s="464">
        <v>89880</v>
      </c>
      <c r="D292" s="367">
        <v>1</v>
      </c>
      <c r="E292" s="367" t="s">
        <v>257</v>
      </c>
      <c r="F292" s="368" t="s">
        <v>5</v>
      </c>
      <c r="G292" s="365" t="s">
        <v>1464</v>
      </c>
      <c r="H292" s="162" t="s">
        <v>6</v>
      </c>
      <c r="I292" s="200">
        <v>23267186</v>
      </c>
      <c r="J292" s="162" t="s">
        <v>7</v>
      </c>
      <c r="K292" s="163" t="s">
        <v>1465</v>
      </c>
      <c r="L292" s="237"/>
      <c r="M292" s="237"/>
      <c r="N292" s="237"/>
      <c r="O292" s="237"/>
      <c r="P292" s="237"/>
      <c r="Q292" s="237"/>
    </row>
    <row r="293" spans="1:17">
      <c r="A293" s="365"/>
      <c r="B293" s="387"/>
      <c r="C293" s="387"/>
      <c r="D293" s="367"/>
      <c r="E293" s="367"/>
      <c r="F293" s="368"/>
      <c r="G293" s="365"/>
      <c r="H293" s="162" t="s">
        <v>9</v>
      </c>
      <c r="I293" s="201">
        <v>45446</v>
      </c>
      <c r="J293" s="162" t="s">
        <v>10</v>
      </c>
      <c r="K293" s="235" t="s">
        <v>767</v>
      </c>
      <c r="L293" s="237"/>
      <c r="M293" s="237"/>
      <c r="N293" s="237"/>
      <c r="O293" s="237"/>
      <c r="P293" s="237"/>
      <c r="Q293" s="237"/>
    </row>
    <row r="294" spans="1:17" ht="25.5">
      <c r="A294" s="365"/>
      <c r="B294" s="387"/>
      <c r="C294" s="387"/>
      <c r="D294" s="367"/>
      <c r="E294" s="367"/>
      <c r="F294" s="368"/>
      <c r="G294" s="365"/>
      <c r="H294" s="165" t="s">
        <v>11</v>
      </c>
      <c r="I294" s="202">
        <v>45448</v>
      </c>
      <c r="J294" s="398" t="s">
        <v>12</v>
      </c>
      <c r="K294" s="404" t="s">
        <v>1466</v>
      </c>
      <c r="L294" s="237"/>
      <c r="M294" s="237"/>
      <c r="N294" s="237"/>
      <c r="O294" s="237"/>
      <c r="P294" s="237"/>
      <c r="Q294" s="237"/>
    </row>
    <row r="295" spans="1:17">
      <c r="A295" s="365"/>
      <c r="B295" s="387"/>
      <c r="C295" s="387"/>
      <c r="D295" s="367"/>
      <c r="E295" s="367"/>
      <c r="F295" s="162" t="s">
        <v>8</v>
      </c>
      <c r="G295" s="62">
        <v>58949674</v>
      </c>
      <c r="H295" s="162" t="s">
        <v>13</v>
      </c>
      <c r="I295" s="67">
        <v>45449</v>
      </c>
      <c r="J295" s="398"/>
      <c r="K295" s="404"/>
      <c r="L295" s="237"/>
      <c r="M295" s="237"/>
      <c r="N295" s="237"/>
      <c r="O295" s="237"/>
      <c r="P295" s="237"/>
      <c r="Q295" s="237"/>
    </row>
    <row r="296" spans="1:17" ht="15.75" thickBot="1">
      <c r="A296" s="365"/>
      <c r="B296" s="388"/>
      <c r="C296" s="388"/>
      <c r="D296" s="367"/>
      <c r="E296" s="367"/>
      <c r="F296" s="162"/>
      <c r="G296" s="162"/>
      <c r="H296" s="162" t="s">
        <v>15</v>
      </c>
      <c r="I296" s="161" t="s">
        <v>25</v>
      </c>
      <c r="J296" s="162" t="s">
        <v>14</v>
      </c>
      <c r="K296" s="67">
        <v>45454</v>
      </c>
      <c r="L296" s="237"/>
      <c r="M296" s="237"/>
      <c r="N296" s="237"/>
      <c r="O296" s="237"/>
      <c r="P296" s="237"/>
      <c r="Q296" s="237"/>
    </row>
    <row r="297" spans="1:17">
      <c r="A297" s="365" t="s">
        <v>20</v>
      </c>
      <c r="B297" s="464">
        <v>74973.7</v>
      </c>
      <c r="C297" s="464">
        <v>74973.7</v>
      </c>
      <c r="D297" s="367">
        <v>1</v>
      </c>
      <c r="E297" s="367" t="s">
        <v>257</v>
      </c>
      <c r="F297" s="368" t="s">
        <v>5</v>
      </c>
      <c r="G297" s="365" t="s">
        <v>672</v>
      </c>
      <c r="H297" s="162" t="s">
        <v>6</v>
      </c>
      <c r="I297" s="200">
        <v>23276169</v>
      </c>
      <c r="J297" s="162" t="s">
        <v>7</v>
      </c>
      <c r="K297" s="163" t="s">
        <v>1467</v>
      </c>
      <c r="L297" s="237"/>
      <c r="M297" s="237"/>
      <c r="N297" s="237"/>
      <c r="O297" s="237"/>
      <c r="P297" s="237"/>
      <c r="Q297" s="237"/>
    </row>
    <row r="298" spans="1:17">
      <c r="A298" s="365"/>
      <c r="B298" s="387"/>
      <c r="C298" s="387"/>
      <c r="D298" s="367"/>
      <c r="E298" s="367"/>
      <c r="F298" s="368"/>
      <c r="G298" s="365"/>
      <c r="H298" s="162" t="s">
        <v>9</v>
      </c>
      <c r="I298" s="201">
        <v>45447</v>
      </c>
      <c r="J298" s="162" t="s">
        <v>10</v>
      </c>
      <c r="K298" s="227" t="s">
        <v>1330</v>
      </c>
      <c r="L298" s="237"/>
      <c r="M298" s="237"/>
      <c r="N298" s="237"/>
      <c r="O298" s="237"/>
      <c r="P298" s="237"/>
      <c r="Q298" s="237"/>
    </row>
    <row r="299" spans="1:17" ht="30">
      <c r="A299" s="365"/>
      <c r="B299" s="387"/>
      <c r="C299" s="387"/>
      <c r="D299" s="367"/>
      <c r="E299" s="367"/>
      <c r="F299" s="368"/>
      <c r="G299" s="365"/>
      <c r="H299" s="165" t="s">
        <v>11</v>
      </c>
      <c r="I299" s="202" t="s">
        <v>1468</v>
      </c>
      <c r="J299" s="398" t="s">
        <v>12</v>
      </c>
      <c r="K299" s="404" t="s">
        <v>1469</v>
      </c>
      <c r="L299" s="237"/>
      <c r="M299" s="237"/>
      <c r="N299" s="237"/>
      <c r="O299" s="237"/>
      <c r="P299" s="237"/>
      <c r="Q299" s="237"/>
    </row>
    <row r="300" spans="1:17">
      <c r="A300" s="365"/>
      <c r="B300" s="387"/>
      <c r="C300" s="387"/>
      <c r="D300" s="367"/>
      <c r="E300" s="367"/>
      <c r="F300" s="162" t="s">
        <v>8</v>
      </c>
      <c r="G300" s="62">
        <v>77072030</v>
      </c>
      <c r="H300" s="162" t="s">
        <v>13</v>
      </c>
      <c r="I300" s="67">
        <v>45460</v>
      </c>
      <c r="J300" s="398"/>
      <c r="K300" s="404"/>
      <c r="L300" s="237"/>
      <c r="M300" s="237"/>
      <c r="N300" s="237"/>
      <c r="O300" s="237"/>
      <c r="P300" s="237"/>
      <c r="Q300" s="237"/>
    </row>
    <row r="301" spans="1:17" ht="15.75" thickBot="1">
      <c r="A301" s="365"/>
      <c r="B301" s="388"/>
      <c r="C301" s="388"/>
      <c r="D301" s="367"/>
      <c r="E301" s="367"/>
      <c r="F301" s="162"/>
      <c r="G301" s="162"/>
      <c r="H301" s="162" t="s">
        <v>15</v>
      </c>
      <c r="I301" s="161" t="s">
        <v>25</v>
      </c>
      <c r="J301" s="162" t="s">
        <v>14</v>
      </c>
      <c r="K301" s="67">
        <v>45464</v>
      </c>
      <c r="L301" s="237"/>
      <c r="M301" s="237"/>
      <c r="N301" s="237"/>
      <c r="O301" s="237"/>
      <c r="P301" s="237"/>
      <c r="Q301" s="237"/>
    </row>
    <row r="302" spans="1:17" ht="24.75" customHeight="1" thickBot="1">
      <c r="A302" s="262" t="s">
        <v>1470</v>
      </c>
      <c r="B302" s="263"/>
      <c r="C302" s="263"/>
      <c r="D302" s="263"/>
      <c r="E302" s="263"/>
      <c r="F302" s="263"/>
      <c r="G302" s="263"/>
      <c r="H302" s="263"/>
      <c r="I302" s="263"/>
      <c r="J302" s="263"/>
      <c r="K302" s="264"/>
      <c r="L302" s="237"/>
      <c r="M302" s="237"/>
      <c r="N302" s="237"/>
      <c r="O302" s="237"/>
      <c r="P302" s="237"/>
      <c r="Q302" s="237"/>
    </row>
    <row r="303" spans="1:17">
      <c r="A303" s="365" t="s">
        <v>20</v>
      </c>
      <c r="B303" s="366">
        <v>89400</v>
      </c>
      <c r="C303" s="366">
        <v>89400</v>
      </c>
      <c r="D303" s="367">
        <v>12</v>
      </c>
      <c r="E303" s="367">
        <v>328</v>
      </c>
      <c r="F303" s="368" t="s">
        <v>5</v>
      </c>
      <c r="G303" s="365" t="s">
        <v>648</v>
      </c>
      <c r="H303" s="162" t="s">
        <v>6</v>
      </c>
      <c r="I303" s="200">
        <v>23351721</v>
      </c>
      <c r="J303" s="162" t="s">
        <v>7</v>
      </c>
      <c r="K303" s="238" t="s">
        <v>1471</v>
      </c>
      <c r="L303" s="237"/>
      <c r="M303" s="237"/>
      <c r="N303" s="237"/>
      <c r="O303" s="237"/>
      <c r="P303" s="237"/>
      <c r="Q303" s="237"/>
    </row>
    <row r="304" spans="1:17">
      <c r="A304" s="365"/>
      <c r="B304" s="366"/>
      <c r="C304" s="366"/>
      <c r="D304" s="367"/>
      <c r="E304" s="367"/>
      <c r="F304" s="368"/>
      <c r="G304" s="365"/>
      <c r="H304" s="162" t="s">
        <v>9</v>
      </c>
      <c r="I304" s="201">
        <v>45455</v>
      </c>
      <c r="J304" s="162" t="s">
        <v>10</v>
      </c>
      <c r="K304" s="239" t="s">
        <v>1330</v>
      </c>
      <c r="L304" s="237"/>
      <c r="M304" s="237"/>
      <c r="N304" s="237"/>
      <c r="O304" s="237"/>
      <c r="P304" s="237"/>
      <c r="Q304" s="237"/>
    </row>
    <row r="305" spans="1:17" ht="25.5">
      <c r="A305" s="365"/>
      <c r="B305" s="366"/>
      <c r="C305" s="366"/>
      <c r="D305" s="367"/>
      <c r="E305" s="367"/>
      <c r="F305" s="368"/>
      <c r="G305" s="365"/>
      <c r="H305" s="165" t="s">
        <v>11</v>
      </c>
      <c r="I305" s="201">
        <v>45461</v>
      </c>
      <c r="J305" s="398" t="s">
        <v>12</v>
      </c>
      <c r="K305" s="404" t="s">
        <v>1472</v>
      </c>
      <c r="L305" s="237"/>
      <c r="M305" s="237"/>
      <c r="N305" s="237"/>
      <c r="O305" s="237"/>
      <c r="P305" s="237"/>
      <c r="Q305" s="237"/>
    </row>
    <row r="306" spans="1:17">
      <c r="A306" s="365"/>
      <c r="B306" s="366"/>
      <c r="C306" s="366"/>
      <c r="D306" s="367"/>
      <c r="E306" s="367"/>
      <c r="F306" s="162" t="s">
        <v>8</v>
      </c>
      <c r="G306" s="62">
        <v>65284933</v>
      </c>
      <c r="H306" s="162" t="s">
        <v>13</v>
      </c>
      <c r="I306" s="67">
        <v>45464</v>
      </c>
      <c r="J306" s="398"/>
      <c r="K306" s="404"/>
      <c r="L306" s="237"/>
      <c r="M306" s="237"/>
      <c r="N306" s="237"/>
      <c r="O306" s="237"/>
      <c r="P306" s="237"/>
      <c r="Q306" s="237"/>
    </row>
    <row r="307" spans="1:17">
      <c r="A307" s="365"/>
      <c r="B307" s="366"/>
      <c r="C307" s="366"/>
      <c r="D307" s="367"/>
      <c r="E307" s="367"/>
      <c r="F307" s="162"/>
      <c r="G307" s="162"/>
      <c r="H307" s="162" t="s">
        <v>15</v>
      </c>
      <c r="I307" s="161" t="s">
        <v>25</v>
      </c>
      <c r="J307" s="162" t="s">
        <v>14</v>
      </c>
      <c r="K307" s="67">
        <v>45475</v>
      </c>
      <c r="L307" s="237"/>
      <c r="M307" s="237"/>
      <c r="N307" s="237"/>
      <c r="O307" s="237"/>
      <c r="P307" s="237"/>
      <c r="Q307" s="237"/>
    </row>
    <row r="308" spans="1:17">
      <c r="A308" s="365" t="s">
        <v>20</v>
      </c>
      <c r="B308" s="366">
        <v>65192</v>
      </c>
      <c r="C308" s="366">
        <v>65192</v>
      </c>
      <c r="D308" s="367">
        <v>5</v>
      </c>
      <c r="E308" s="367" t="s">
        <v>270</v>
      </c>
      <c r="F308" s="368" t="s">
        <v>5</v>
      </c>
      <c r="G308" s="365" t="s">
        <v>1473</v>
      </c>
      <c r="H308" s="162" t="s">
        <v>6</v>
      </c>
      <c r="I308" s="200">
        <v>23356022</v>
      </c>
      <c r="J308" s="162" t="s">
        <v>7</v>
      </c>
      <c r="K308" s="238" t="s">
        <v>1474</v>
      </c>
      <c r="L308" s="237"/>
      <c r="M308" s="237"/>
      <c r="N308" s="237"/>
      <c r="O308" s="237"/>
      <c r="P308" s="237"/>
      <c r="Q308" s="237"/>
    </row>
    <row r="309" spans="1:17">
      <c r="A309" s="365"/>
      <c r="B309" s="366"/>
      <c r="C309" s="366"/>
      <c r="D309" s="367"/>
      <c r="E309" s="367"/>
      <c r="F309" s="368"/>
      <c r="G309" s="365"/>
      <c r="H309" s="162" t="s">
        <v>9</v>
      </c>
      <c r="I309" s="201">
        <v>45454</v>
      </c>
      <c r="J309" s="162" t="s">
        <v>10</v>
      </c>
      <c r="K309" s="239" t="s">
        <v>1330</v>
      </c>
      <c r="L309" s="237"/>
      <c r="M309" s="237"/>
      <c r="N309" s="237"/>
      <c r="O309" s="237"/>
      <c r="P309" s="237"/>
      <c r="Q309" s="237"/>
    </row>
    <row r="310" spans="1:17" ht="25.5">
      <c r="A310" s="365"/>
      <c r="B310" s="366"/>
      <c r="C310" s="366"/>
      <c r="D310" s="367"/>
      <c r="E310" s="367"/>
      <c r="F310" s="368"/>
      <c r="G310" s="365"/>
      <c r="H310" s="165" t="s">
        <v>11</v>
      </c>
      <c r="I310" s="202">
        <v>45457</v>
      </c>
      <c r="J310" s="398" t="s">
        <v>12</v>
      </c>
      <c r="K310" s="404" t="s">
        <v>1475</v>
      </c>
      <c r="L310" s="237"/>
      <c r="M310" s="237"/>
      <c r="N310" s="237"/>
      <c r="O310" s="237"/>
      <c r="P310" s="237"/>
      <c r="Q310" s="237"/>
    </row>
    <row r="311" spans="1:17">
      <c r="A311" s="365"/>
      <c r="B311" s="366"/>
      <c r="C311" s="366"/>
      <c r="D311" s="367"/>
      <c r="E311" s="367"/>
      <c r="F311" s="162" t="s">
        <v>8</v>
      </c>
      <c r="G311" s="62">
        <v>7307519</v>
      </c>
      <c r="H311" s="162" t="s">
        <v>13</v>
      </c>
      <c r="I311" s="67">
        <v>45462</v>
      </c>
      <c r="J311" s="398"/>
      <c r="K311" s="404"/>
      <c r="L311" s="237"/>
      <c r="M311" s="237"/>
      <c r="N311" s="237"/>
      <c r="O311" s="237"/>
      <c r="P311" s="237"/>
      <c r="Q311" s="237"/>
    </row>
    <row r="312" spans="1:17">
      <c r="A312" s="365"/>
      <c r="B312" s="366"/>
      <c r="C312" s="366"/>
      <c r="D312" s="367"/>
      <c r="E312" s="367"/>
      <c r="F312" s="162"/>
      <c r="G312" s="162"/>
      <c r="H312" s="162" t="s">
        <v>15</v>
      </c>
      <c r="I312" s="161" t="s">
        <v>25</v>
      </c>
      <c r="J312" s="162" t="s">
        <v>14</v>
      </c>
      <c r="K312" s="67">
        <v>45476</v>
      </c>
      <c r="L312" s="237"/>
      <c r="M312" s="237"/>
      <c r="N312" s="237"/>
      <c r="O312" s="237"/>
      <c r="P312" s="237"/>
      <c r="Q312" s="237"/>
    </row>
    <row r="313" spans="1:17">
      <c r="A313" s="365" t="s">
        <v>20</v>
      </c>
      <c r="B313" s="366">
        <v>81800</v>
      </c>
      <c r="C313" s="366">
        <v>81800</v>
      </c>
      <c r="D313" s="367">
        <v>1</v>
      </c>
      <c r="E313" s="367">
        <v>158</v>
      </c>
      <c r="F313" s="368" t="s">
        <v>5</v>
      </c>
      <c r="G313" s="365" t="s">
        <v>778</v>
      </c>
      <c r="H313" s="162" t="s">
        <v>6</v>
      </c>
      <c r="I313" s="200">
        <v>23357576</v>
      </c>
      <c r="J313" s="162" t="s">
        <v>7</v>
      </c>
      <c r="K313" s="238" t="s">
        <v>1476</v>
      </c>
      <c r="L313" s="237"/>
      <c r="M313" s="237"/>
      <c r="N313" s="237"/>
      <c r="O313" s="237"/>
      <c r="P313" s="237"/>
      <c r="Q313" s="237"/>
    </row>
    <row r="314" spans="1:17">
      <c r="A314" s="365"/>
      <c r="B314" s="366"/>
      <c r="C314" s="366"/>
      <c r="D314" s="367"/>
      <c r="E314" s="367"/>
      <c r="F314" s="368"/>
      <c r="G314" s="365"/>
      <c r="H314" s="162" t="s">
        <v>9</v>
      </c>
      <c r="I314" s="201">
        <v>45454</v>
      </c>
      <c r="J314" s="162" t="s">
        <v>10</v>
      </c>
      <c r="K314" s="239" t="s">
        <v>1477</v>
      </c>
      <c r="L314" s="237"/>
      <c r="M314" s="237"/>
      <c r="N314" s="237"/>
      <c r="O314" s="237"/>
      <c r="P314" s="237"/>
      <c r="Q314" s="237"/>
    </row>
    <row r="315" spans="1:17" ht="25.5">
      <c r="A315" s="365"/>
      <c r="B315" s="366"/>
      <c r="C315" s="366"/>
      <c r="D315" s="367"/>
      <c r="E315" s="367"/>
      <c r="F315" s="368"/>
      <c r="G315" s="365"/>
      <c r="H315" s="165" t="s">
        <v>11</v>
      </c>
      <c r="I315" s="202">
        <v>45457</v>
      </c>
      <c r="J315" s="398" t="s">
        <v>12</v>
      </c>
      <c r="K315" s="404" t="s">
        <v>1478</v>
      </c>
      <c r="L315" s="237"/>
      <c r="M315" s="237"/>
      <c r="N315" s="237"/>
      <c r="O315" s="237"/>
      <c r="P315" s="237"/>
      <c r="Q315" s="237"/>
    </row>
    <row r="316" spans="1:17">
      <c r="A316" s="365"/>
      <c r="B316" s="366"/>
      <c r="C316" s="366"/>
      <c r="D316" s="367"/>
      <c r="E316" s="367"/>
      <c r="F316" s="162" t="s">
        <v>8</v>
      </c>
      <c r="G316" s="62">
        <v>86408054</v>
      </c>
      <c r="H316" s="162" t="s">
        <v>13</v>
      </c>
      <c r="I316" s="67">
        <v>45462</v>
      </c>
      <c r="J316" s="398"/>
      <c r="K316" s="404"/>
      <c r="L316" s="237"/>
      <c r="M316" s="237"/>
      <c r="N316" s="237"/>
      <c r="O316" s="237"/>
      <c r="P316" s="237"/>
      <c r="Q316" s="237"/>
    </row>
    <row r="317" spans="1:17">
      <c r="A317" s="365"/>
      <c r="B317" s="366"/>
      <c r="C317" s="366"/>
      <c r="D317" s="367"/>
      <c r="E317" s="367"/>
      <c r="F317" s="162"/>
      <c r="G317" s="162"/>
      <c r="H317" s="162" t="s">
        <v>15</v>
      </c>
      <c r="I317" s="161" t="s">
        <v>25</v>
      </c>
      <c r="J317" s="162" t="s">
        <v>14</v>
      </c>
      <c r="K317" s="67">
        <v>45482</v>
      </c>
      <c r="L317" s="237"/>
      <c r="M317" s="237"/>
      <c r="N317" s="237"/>
      <c r="O317" s="237"/>
      <c r="P317" s="237"/>
      <c r="Q317" s="237"/>
    </row>
    <row r="318" spans="1:17">
      <c r="A318" s="365" t="s">
        <v>20</v>
      </c>
      <c r="B318" s="366">
        <v>80477</v>
      </c>
      <c r="C318" s="366">
        <v>80477</v>
      </c>
      <c r="D318" s="367">
        <v>100</v>
      </c>
      <c r="E318" s="367">
        <v>326</v>
      </c>
      <c r="F318" s="368" t="s">
        <v>5</v>
      </c>
      <c r="G318" s="365" t="s">
        <v>1479</v>
      </c>
      <c r="H318" s="162" t="s">
        <v>6</v>
      </c>
      <c r="I318" s="200">
        <v>23363746</v>
      </c>
      <c r="J318" s="162" t="s">
        <v>7</v>
      </c>
      <c r="K318" s="238" t="s">
        <v>1480</v>
      </c>
      <c r="L318" s="237"/>
      <c r="M318" s="237"/>
      <c r="N318" s="237"/>
      <c r="O318" s="237"/>
      <c r="P318" s="237"/>
      <c r="Q318" s="237"/>
    </row>
    <row r="319" spans="1:17">
      <c r="A319" s="365"/>
      <c r="B319" s="366"/>
      <c r="C319" s="366"/>
      <c r="D319" s="367"/>
      <c r="E319" s="367"/>
      <c r="F319" s="368"/>
      <c r="G319" s="365"/>
      <c r="H319" s="162" t="s">
        <v>9</v>
      </c>
      <c r="I319" s="201">
        <v>45455</v>
      </c>
      <c r="J319" s="162" t="s">
        <v>10</v>
      </c>
      <c r="K319" s="239" t="s">
        <v>767</v>
      </c>
      <c r="L319" s="237"/>
      <c r="M319" s="237"/>
      <c r="N319" s="237"/>
      <c r="O319" s="237"/>
      <c r="P319" s="237"/>
      <c r="Q319" s="237"/>
    </row>
    <row r="320" spans="1:17" ht="25.5">
      <c r="A320" s="365"/>
      <c r="B320" s="366"/>
      <c r="C320" s="366"/>
      <c r="D320" s="367"/>
      <c r="E320" s="367"/>
      <c r="F320" s="368"/>
      <c r="G320" s="365"/>
      <c r="H320" s="165" t="s">
        <v>11</v>
      </c>
      <c r="I320" s="201">
        <v>45457</v>
      </c>
      <c r="J320" s="398" t="s">
        <v>12</v>
      </c>
      <c r="K320" s="404" t="s">
        <v>1481</v>
      </c>
      <c r="L320" s="237"/>
      <c r="M320" s="237"/>
      <c r="N320" s="237"/>
      <c r="O320" s="237"/>
      <c r="P320" s="237"/>
      <c r="Q320" s="237"/>
    </row>
    <row r="321" spans="1:17">
      <c r="A321" s="365"/>
      <c r="B321" s="366"/>
      <c r="C321" s="366"/>
      <c r="D321" s="367"/>
      <c r="E321" s="367"/>
      <c r="F321" s="162" t="s">
        <v>8</v>
      </c>
      <c r="G321" s="62">
        <v>8078548</v>
      </c>
      <c r="H321" s="162" t="s">
        <v>13</v>
      </c>
      <c r="I321" s="67">
        <v>45464</v>
      </c>
      <c r="J321" s="398"/>
      <c r="K321" s="404"/>
      <c r="L321" s="237"/>
      <c r="M321" s="237"/>
      <c r="N321" s="237"/>
      <c r="O321" s="237"/>
      <c r="P321" s="237"/>
      <c r="Q321" s="237"/>
    </row>
    <row r="322" spans="1:17">
      <c r="A322" s="365"/>
      <c r="B322" s="366"/>
      <c r="C322" s="366"/>
      <c r="D322" s="367"/>
      <c r="E322" s="367"/>
      <c r="F322" s="162"/>
      <c r="G322" s="162"/>
      <c r="H322" s="162" t="s">
        <v>15</v>
      </c>
      <c r="I322" s="161" t="s">
        <v>25</v>
      </c>
      <c r="J322" s="162" t="s">
        <v>14</v>
      </c>
      <c r="K322" s="67">
        <v>45483</v>
      </c>
      <c r="L322" s="237"/>
      <c r="M322" s="237"/>
      <c r="N322" s="237"/>
      <c r="O322" s="237"/>
      <c r="P322" s="237"/>
      <c r="Q322" s="237"/>
    </row>
    <row r="323" spans="1:17">
      <c r="A323" s="365" t="s">
        <v>20</v>
      </c>
      <c r="B323" s="366">
        <v>81250</v>
      </c>
      <c r="C323" s="366">
        <v>81250</v>
      </c>
      <c r="D323" s="367">
        <v>13</v>
      </c>
      <c r="E323" s="367">
        <v>328</v>
      </c>
      <c r="F323" s="368" t="s">
        <v>5</v>
      </c>
      <c r="G323" s="365" t="s">
        <v>648</v>
      </c>
      <c r="H323" s="162" t="s">
        <v>6</v>
      </c>
      <c r="I323" s="200">
        <v>23394900</v>
      </c>
      <c r="J323" s="162" t="s">
        <v>7</v>
      </c>
      <c r="K323" s="238" t="s">
        <v>1482</v>
      </c>
      <c r="L323" s="237"/>
      <c r="M323" s="237"/>
      <c r="N323" s="237"/>
      <c r="O323" s="237"/>
      <c r="P323" s="237"/>
      <c r="Q323" s="237"/>
    </row>
    <row r="324" spans="1:17">
      <c r="A324" s="365"/>
      <c r="B324" s="366"/>
      <c r="C324" s="366"/>
      <c r="D324" s="367"/>
      <c r="E324" s="367"/>
      <c r="F324" s="368"/>
      <c r="G324" s="365"/>
      <c r="H324" s="162" t="s">
        <v>9</v>
      </c>
      <c r="I324" s="201">
        <v>45457</v>
      </c>
      <c r="J324" s="162" t="s">
        <v>10</v>
      </c>
      <c r="K324" s="239" t="s">
        <v>767</v>
      </c>
      <c r="L324" s="237"/>
      <c r="M324" s="237"/>
      <c r="N324" s="237"/>
      <c r="O324" s="237"/>
      <c r="P324" s="237"/>
      <c r="Q324" s="237"/>
    </row>
    <row r="325" spans="1:17" ht="25.5">
      <c r="A325" s="365"/>
      <c r="B325" s="366"/>
      <c r="C325" s="366"/>
      <c r="D325" s="367"/>
      <c r="E325" s="367"/>
      <c r="F325" s="368"/>
      <c r="G325" s="365"/>
      <c r="H325" s="165" t="s">
        <v>11</v>
      </c>
      <c r="I325" s="201">
        <v>45461</v>
      </c>
      <c r="J325" s="398" t="s">
        <v>12</v>
      </c>
      <c r="K325" s="404" t="s">
        <v>1483</v>
      </c>
      <c r="L325" s="237"/>
      <c r="M325" s="237"/>
      <c r="N325" s="237"/>
      <c r="O325" s="237"/>
      <c r="P325" s="237"/>
      <c r="Q325" s="237"/>
    </row>
    <row r="326" spans="1:17">
      <c r="A326" s="365"/>
      <c r="B326" s="366"/>
      <c r="C326" s="366"/>
      <c r="D326" s="367"/>
      <c r="E326" s="367"/>
      <c r="F326" s="162" t="s">
        <v>8</v>
      </c>
      <c r="G326" s="62">
        <v>65284933</v>
      </c>
      <c r="H326" s="162" t="s">
        <v>13</v>
      </c>
      <c r="I326" s="67">
        <v>45464</v>
      </c>
      <c r="J326" s="398"/>
      <c r="K326" s="404"/>
      <c r="L326" s="237"/>
      <c r="M326" s="237"/>
      <c r="N326" s="237"/>
      <c r="O326" s="237"/>
      <c r="P326" s="237"/>
      <c r="Q326" s="237"/>
    </row>
    <row r="327" spans="1:17">
      <c r="A327" s="365"/>
      <c r="B327" s="366"/>
      <c r="C327" s="366"/>
      <c r="D327" s="367"/>
      <c r="E327" s="367"/>
      <c r="F327" s="162"/>
      <c r="G327" s="162"/>
      <c r="H327" s="162" t="s">
        <v>15</v>
      </c>
      <c r="I327" s="161" t="s">
        <v>25</v>
      </c>
      <c r="J327" s="162" t="s">
        <v>14</v>
      </c>
      <c r="K327" s="67">
        <v>45475</v>
      </c>
      <c r="L327" s="237"/>
      <c r="M327" s="237"/>
      <c r="N327" s="237"/>
      <c r="O327" s="237"/>
      <c r="P327" s="237"/>
      <c r="Q327" s="237"/>
    </row>
    <row r="328" spans="1:17">
      <c r="A328" s="365" t="s">
        <v>20</v>
      </c>
      <c r="B328" s="366">
        <v>61000</v>
      </c>
      <c r="C328" s="366">
        <v>61000</v>
      </c>
      <c r="D328" s="367">
        <v>1</v>
      </c>
      <c r="E328" s="367">
        <v>121</v>
      </c>
      <c r="F328" s="368" t="s">
        <v>5</v>
      </c>
      <c r="G328" s="365" t="s">
        <v>855</v>
      </c>
      <c r="H328" s="162" t="s">
        <v>6</v>
      </c>
      <c r="I328" s="200">
        <v>23408553</v>
      </c>
      <c r="J328" s="162" t="s">
        <v>7</v>
      </c>
      <c r="K328" s="238" t="s">
        <v>1484</v>
      </c>
      <c r="L328" s="237"/>
      <c r="M328" s="237"/>
      <c r="N328" s="237"/>
      <c r="O328" s="237"/>
      <c r="P328" s="237"/>
      <c r="Q328" s="237"/>
    </row>
    <row r="329" spans="1:17">
      <c r="A329" s="365"/>
      <c r="B329" s="366"/>
      <c r="C329" s="366"/>
      <c r="D329" s="367"/>
      <c r="E329" s="367"/>
      <c r="F329" s="368"/>
      <c r="G329" s="365"/>
      <c r="H329" s="162" t="s">
        <v>9</v>
      </c>
      <c r="I329" s="201">
        <v>45460</v>
      </c>
      <c r="J329" s="162" t="s">
        <v>10</v>
      </c>
      <c r="K329" s="239" t="s">
        <v>1477</v>
      </c>
      <c r="L329" s="237"/>
      <c r="M329" s="237"/>
      <c r="N329" s="237"/>
      <c r="O329" s="237"/>
      <c r="P329" s="237"/>
      <c r="Q329" s="237"/>
    </row>
    <row r="330" spans="1:17" ht="25.5">
      <c r="A330" s="365"/>
      <c r="B330" s="366"/>
      <c r="C330" s="366"/>
      <c r="D330" s="367"/>
      <c r="E330" s="367"/>
      <c r="F330" s="368"/>
      <c r="G330" s="365"/>
      <c r="H330" s="165" t="s">
        <v>11</v>
      </c>
      <c r="I330" s="201">
        <v>45463</v>
      </c>
      <c r="J330" s="398" t="s">
        <v>12</v>
      </c>
      <c r="K330" s="404" t="s">
        <v>1485</v>
      </c>
      <c r="L330" s="237"/>
      <c r="M330" s="237"/>
      <c r="N330" s="237"/>
      <c r="O330" s="237"/>
      <c r="P330" s="237"/>
      <c r="Q330" s="237"/>
    </row>
    <row r="331" spans="1:17">
      <c r="A331" s="365"/>
      <c r="B331" s="366"/>
      <c r="C331" s="366"/>
      <c r="D331" s="367"/>
      <c r="E331" s="367"/>
      <c r="F331" s="162" t="s">
        <v>8</v>
      </c>
      <c r="G331" s="62">
        <v>8350132</v>
      </c>
      <c r="H331" s="162" t="s">
        <v>13</v>
      </c>
      <c r="I331" s="67">
        <v>45467</v>
      </c>
      <c r="J331" s="398"/>
      <c r="K331" s="404"/>
      <c r="L331" s="237"/>
      <c r="M331" s="237"/>
      <c r="N331" s="237"/>
      <c r="O331" s="237"/>
      <c r="P331" s="237"/>
      <c r="Q331" s="237"/>
    </row>
    <row r="332" spans="1:17">
      <c r="A332" s="365"/>
      <c r="B332" s="366"/>
      <c r="C332" s="366"/>
      <c r="D332" s="367"/>
      <c r="E332" s="367"/>
      <c r="F332" s="162"/>
      <c r="G332" s="162"/>
      <c r="H332" s="162" t="s">
        <v>15</v>
      </c>
      <c r="I332" s="161" t="s">
        <v>25</v>
      </c>
      <c r="J332" s="162" t="s">
        <v>14</v>
      </c>
      <c r="K332" s="67">
        <v>45475</v>
      </c>
      <c r="L332" s="237"/>
      <c r="M332" s="237"/>
      <c r="N332" s="237"/>
      <c r="O332" s="237"/>
      <c r="P332" s="237"/>
      <c r="Q332" s="237"/>
    </row>
    <row r="333" spans="1:17">
      <c r="A333" s="365" t="s">
        <v>20</v>
      </c>
      <c r="B333" s="366">
        <v>40085</v>
      </c>
      <c r="C333" s="366">
        <v>40085</v>
      </c>
      <c r="D333" s="367">
        <v>1</v>
      </c>
      <c r="E333" s="367">
        <v>196</v>
      </c>
      <c r="F333" s="368" t="s">
        <v>5</v>
      </c>
      <c r="G333" s="365" t="s">
        <v>1486</v>
      </c>
      <c r="H333" s="162" t="s">
        <v>6</v>
      </c>
      <c r="I333" s="200">
        <v>23436581</v>
      </c>
      <c r="J333" s="162" t="s">
        <v>7</v>
      </c>
      <c r="K333" s="238" t="s">
        <v>1487</v>
      </c>
      <c r="L333" s="237"/>
      <c r="M333" s="237"/>
      <c r="N333" s="237"/>
      <c r="O333" s="237"/>
      <c r="P333" s="237"/>
      <c r="Q333" s="237"/>
    </row>
    <row r="334" spans="1:17">
      <c r="A334" s="365"/>
      <c r="B334" s="366"/>
      <c r="C334" s="366"/>
      <c r="D334" s="367"/>
      <c r="E334" s="367"/>
      <c r="F334" s="368"/>
      <c r="G334" s="365"/>
      <c r="H334" s="162" t="s">
        <v>9</v>
      </c>
      <c r="I334" s="201">
        <v>45462</v>
      </c>
      <c r="J334" s="162" t="s">
        <v>10</v>
      </c>
      <c r="K334" s="239" t="s">
        <v>1477</v>
      </c>
      <c r="L334" s="237"/>
      <c r="M334" s="237"/>
      <c r="N334" s="237"/>
      <c r="O334" s="237"/>
      <c r="P334" s="237"/>
      <c r="Q334" s="237"/>
    </row>
    <row r="335" spans="1:17" ht="25.5">
      <c r="A335" s="365"/>
      <c r="B335" s="366"/>
      <c r="C335" s="366"/>
      <c r="D335" s="367"/>
      <c r="E335" s="367"/>
      <c r="F335" s="368"/>
      <c r="G335" s="365"/>
      <c r="H335" s="165" t="s">
        <v>11</v>
      </c>
      <c r="I335" s="201">
        <v>45467</v>
      </c>
      <c r="J335" s="398" t="s">
        <v>12</v>
      </c>
      <c r="K335" s="404" t="s">
        <v>1488</v>
      </c>
      <c r="L335" s="237"/>
      <c r="M335" s="237"/>
      <c r="N335" s="237"/>
      <c r="O335" s="237"/>
      <c r="P335" s="237"/>
      <c r="Q335" s="237"/>
    </row>
    <row r="336" spans="1:17">
      <c r="A336" s="365"/>
      <c r="B336" s="366"/>
      <c r="C336" s="366"/>
      <c r="D336" s="367"/>
      <c r="E336" s="367"/>
      <c r="F336" s="162" t="s">
        <v>8</v>
      </c>
      <c r="G336" s="62">
        <v>23994584</v>
      </c>
      <c r="H336" s="162" t="s">
        <v>13</v>
      </c>
      <c r="I336" s="67">
        <v>45469</v>
      </c>
      <c r="J336" s="398"/>
      <c r="K336" s="404"/>
      <c r="L336" s="237"/>
      <c r="M336" s="237"/>
      <c r="N336" s="237"/>
      <c r="O336" s="237"/>
      <c r="P336" s="237"/>
      <c r="Q336" s="237"/>
    </row>
    <row r="337" spans="1:17">
      <c r="A337" s="365"/>
      <c r="B337" s="366"/>
      <c r="C337" s="366"/>
      <c r="D337" s="367"/>
      <c r="E337" s="367"/>
      <c r="F337" s="162"/>
      <c r="G337" s="162"/>
      <c r="H337" s="162" t="s">
        <v>15</v>
      </c>
      <c r="I337" s="161" t="s">
        <v>25</v>
      </c>
      <c r="J337" s="162" t="s">
        <v>14</v>
      </c>
      <c r="K337" s="67">
        <v>45489</v>
      </c>
      <c r="L337" s="237"/>
      <c r="M337" s="237"/>
      <c r="N337" s="237"/>
      <c r="O337" s="237"/>
      <c r="P337" s="237"/>
      <c r="Q337" s="237"/>
    </row>
    <row r="338" spans="1:17">
      <c r="A338" s="365" t="s">
        <v>20</v>
      </c>
      <c r="B338" s="466">
        <v>67500</v>
      </c>
      <c r="C338" s="466">
        <v>67500</v>
      </c>
      <c r="D338" s="367">
        <v>1</v>
      </c>
      <c r="E338" s="367" t="s">
        <v>499</v>
      </c>
      <c r="F338" s="368" t="s">
        <v>5</v>
      </c>
      <c r="G338" s="365" t="s">
        <v>1489</v>
      </c>
      <c r="H338" s="162" t="s">
        <v>6</v>
      </c>
      <c r="I338" s="200">
        <v>23441267</v>
      </c>
      <c r="J338" s="162" t="s">
        <v>7</v>
      </c>
      <c r="K338" s="238" t="s">
        <v>1490</v>
      </c>
      <c r="L338" s="237"/>
      <c r="M338" s="237"/>
      <c r="N338" s="237"/>
      <c r="O338" s="237"/>
      <c r="P338" s="237"/>
      <c r="Q338" s="237"/>
    </row>
    <row r="339" spans="1:17">
      <c r="A339" s="365"/>
      <c r="B339" s="466"/>
      <c r="C339" s="466"/>
      <c r="D339" s="367"/>
      <c r="E339" s="367"/>
      <c r="F339" s="368"/>
      <c r="G339" s="365"/>
      <c r="H339" s="162" t="s">
        <v>9</v>
      </c>
      <c r="I339" s="201">
        <v>45463</v>
      </c>
      <c r="J339" s="162" t="s">
        <v>10</v>
      </c>
      <c r="K339" s="239" t="s">
        <v>767</v>
      </c>
      <c r="L339" s="237"/>
      <c r="M339" s="237"/>
      <c r="N339" s="237"/>
      <c r="O339" s="237"/>
      <c r="P339" s="237"/>
      <c r="Q339" s="237"/>
    </row>
    <row r="340" spans="1:17" ht="25.5">
      <c r="A340" s="365"/>
      <c r="B340" s="466"/>
      <c r="C340" s="466"/>
      <c r="D340" s="367"/>
      <c r="E340" s="367"/>
      <c r="F340" s="368"/>
      <c r="G340" s="365"/>
      <c r="H340" s="165" t="s">
        <v>11</v>
      </c>
      <c r="I340" s="201">
        <v>45467</v>
      </c>
      <c r="J340" s="398" t="s">
        <v>12</v>
      </c>
      <c r="K340" s="404" t="s">
        <v>1491</v>
      </c>
      <c r="L340" s="237"/>
      <c r="M340" s="237"/>
      <c r="N340" s="237"/>
      <c r="O340" s="237"/>
      <c r="P340" s="237"/>
      <c r="Q340" s="237"/>
    </row>
    <row r="341" spans="1:17">
      <c r="A341" s="365"/>
      <c r="B341" s="466"/>
      <c r="C341" s="466"/>
      <c r="D341" s="367"/>
      <c r="E341" s="367"/>
      <c r="F341" s="162" t="s">
        <v>8</v>
      </c>
      <c r="G341" s="62">
        <v>64439852</v>
      </c>
      <c r="H341" s="162" t="s">
        <v>13</v>
      </c>
      <c r="I341" s="67">
        <v>45475</v>
      </c>
      <c r="J341" s="398"/>
      <c r="K341" s="404"/>
      <c r="L341" s="237"/>
      <c r="M341" s="237"/>
      <c r="N341" s="237"/>
      <c r="O341" s="237"/>
      <c r="P341" s="237"/>
      <c r="Q341" s="237"/>
    </row>
    <row r="342" spans="1:17">
      <c r="A342" s="365"/>
      <c r="B342" s="466"/>
      <c r="C342" s="466"/>
      <c r="D342" s="367"/>
      <c r="E342" s="367"/>
      <c r="F342" s="162"/>
      <c r="G342" s="162"/>
      <c r="H342" s="162" t="s">
        <v>15</v>
      </c>
      <c r="I342" s="161" t="s">
        <v>25</v>
      </c>
      <c r="J342" s="162" t="s">
        <v>14</v>
      </c>
      <c r="K342" s="67">
        <v>45485</v>
      </c>
      <c r="L342" s="237"/>
      <c r="M342" s="237"/>
      <c r="N342" s="237"/>
      <c r="O342" s="237"/>
      <c r="P342" s="237"/>
      <c r="Q342" s="237"/>
    </row>
    <row r="343" spans="1:17">
      <c r="A343" s="365" t="s">
        <v>20</v>
      </c>
      <c r="B343" s="466">
        <v>74000</v>
      </c>
      <c r="C343" s="466">
        <v>74000</v>
      </c>
      <c r="D343" s="367">
        <v>1</v>
      </c>
      <c r="E343" s="367">
        <v>181</v>
      </c>
      <c r="F343" s="368" t="s">
        <v>5</v>
      </c>
      <c r="G343" s="365" t="s">
        <v>1492</v>
      </c>
      <c r="H343" s="162" t="s">
        <v>6</v>
      </c>
      <c r="I343" s="200">
        <v>23530413</v>
      </c>
      <c r="J343" s="162" t="s">
        <v>7</v>
      </c>
      <c r="K343" s="238" t="s">
        <v>1493</v>
      </c>
      <c r="L343" s="237"/>
      <c r="M343" s="237"/>
      <c r="N343" s="237"/>
      <c r="O343" s="237"/>
      <c r="P343" s="237"/>
      <c r="Q343" s="237"/>
    </row>
    <row r="344" spans="1:17">
      <c r="A344" s="365"/>
      <c r="B344" s="466"/>
      <c r="C344" s="466"/>
      <c r="D344" s="367"/>
      <c r="E344" s="367"/>
      <c r="F344" s="368"/>
      <c r="G344" s="365"/>
      <c r="H344" s="162" t="s">
        <v>9</v>
      </c>
      <c r="I344" s="201">
        <v>45475</v>
      </c>
      <c r="J344" s="162" t="s">
        <v>10</v>
      </c>
      <c r="K344" s="239" t="s">
        <v>1494</v>
      </c>
      <c r="L344" s="237"/>
      <c r="M344" s="237"/>
      <c r="N344" s="237"/>
      <c r="O344" s="237"/>
      <c r="P344" s="237"/>
      <c r="Q344" s="237"/>
    </row>
    <row r="345" spans="1:17" ht="25.5">
      <c r="A345" s="365"/>
      <c r="B345" s="466"/>
      <c r="C345" s="466"/>
      <c r="D345" s="367"/>
      <c r="E345" s="367"/>
      <c r="F345" s="368"/>
      <c r="G345" s="365"/>
      <c r="H345" s="165" t="s">
        <v>11</v>
      </c>
      <c r="I345" s="201">
        <v>45478</v>
      </c>
      <c r="J345" s="398" t="s">
        <v>12</v>
      </c>
      <c r="K345" s="404" t="s">
        <v>1495</v>
      </c>
      <c r="L345" s="237"/>
      <c r="M345" s="237"/>
      <c r="N345" s="237"/>
      <c r="O345" s="237"/>
      <c r="P345" s="237"/>
      <c r="Q345" s="237"/>
    </row>
    <row r="346" spans="1:17">
      <c r="A346" s="365"/>
      <c r="B346" s="466"/>
      <c r="C346" s="466"/>
      <c r="D346" s="367"/>
      <c r="E346" s="367"/>
      <c r="F346" s="162" t="s">
        <v>8</v>
      </c>
      <c r="G346" s="62">
        <v>8268452</v>
      </c>
      <c r="H346" s="162" t="s">
        <v>13</v>
      </c>
      <c r="I346" s="67">
        <v>45481</v>
      </c>
      <c r="J346" s="398"/>
      <c r="K346" s="404"/>
      <c r="L346" s="237"/>
      <c r="M346" s="237"/>
      <c r="N346" s="237"/>
      <c r="O346" s="237"/>
      <c r="P346" s="237"/>
      <c r="Q346" s="237"/>
    </row>
    <row r="347" spans="1:17">
      <c r="A347" s="365"/>
      <c r="B347" s="466"/>
      <c r="C347" s="466"/>
      <c r="D347" s="367"/>
      <c r="E347" s="367"/>
      <c r="F347" s="162"/>
      <c r="G347" s="162"/>
      <c r="H347" s="162" t="s">
        <v>15</v>
      </c>
      <c r="I347" s="161" t="s">
        <v>25</v>
      </c>
      <c r="J347" s="162" t="s">
        <v>14</v>
      </c>
      <c r="K347" s="67">
        <v>45483</v>
      </c>
      <c r="L347" s="237"/>
      <c r="M347" s="237"/>
      <c r="N347" s="237"/>
      <c r="O347" s="237"/>
      <c r="P347" s="237"/>
      <c r="Q347" s="237"/>
    </row>
    <row r="348" spans="1:17">
      <c r="A348" s="365" t="s">
        <v>20</v>
      </c>
      <c r="B348" s="466">
        <v>89991</v>
      </c>
      <c r="C348" s="466">
        <v>89991</v>
      </c>
      <c r="D348" s="367">
        <v>1</v>
      </c>
      <c r="E348" s="367">
        <v>121</v>
      </c>
      <c r="F348" s="368" t="s">
        <v>5</v>
      </c>
      <c r="G348" s="365" t="s">
        <v>1019</v>
      </c>
      <c r="H348" s="162" t="s">
        <v>6</v>
      </c>
      <c r="I348" s="200">
        <v>23532882</v>
      </c>
      <c r="J348" s="162" t="s">
        <v>7</v>
      </c>
      <c r="K348" s="239" t="s">
        <v>1496</v>
      </c>
      <c r="L348" s="237"/>
      <c r="M348" s="237"/>
      <c r="N348" s="237"/>
      <c r="O348" s="237"/>
      <c r="P348" s="237"/>
      <c r="Q348" s="237"/>
    </row>
    <row r="349" spans="1:17">
      <c r="A349" s="365"/>
      <c r="B349" s="466"/>
      <c r="C349" s="466"/>
      <c r="D349" s="367"/>
      <c r="E349" s="367"/>
      <c r="F349" s="368"/>
      <c r="G349" s="365"/>
      <c r="H349" s="162" t="s">
        <v>9</v>
      </c>
      <c r="I349" s="201">
        <v>45476</v>
      </c>
      <c r="J349" s="162" t="s">
        <v>10</v>
      </c>
      <c r="K349" s="240" t="s">
        <v>1477</v>
      </c>
      <c r="L349" s="237"/>
      <c r="M349" s="237"/>
      <c r="N349" s="237"/>
      <c r="O349" s="237"/>
      <c r="P349" s="237"/>
      <c r="Q349" s="237"/>
    </row>
    <row r="350" spans="1:17" ht="25.5">
      <c r="A350" s="365"/>
      <c r="B350" s="466"/>
      <c r="C350" s="466"/>
      <c r="D350" s="367"/>
      <c r="E350" s="367"/>
      <c r="F350" s="368"/>
      <c r="G350" s="365"/>
      <c r="H350" s="165" t="s">
        <v>11</v>
      </c>
      <c r="I350" s="201">
        <v>45478</v>
      </c>
      <c r="J350" s="398" t="s">
        <v>12</v>
      </c>
      <c r="K350" s="404" t="s">
        <v>1497</v>
      </c>
      <c r="L350" s="237"/>
      <c r="M350" s="237"/>
      <c r="N350" s="237"/>
      <c r="O350" s="237"/>
      <c r="P350" s="237"/>
      <c r="Q350" s="237"/>
    </row>
    <row r="351" spans="1:17">
      <c r="A351" s="365"/>
      <c r="B351" s="466"/>
      <c r="C351" s="466"/>
      <c r="D351" s="367"/>
      <c r="E351" s="367"/>
      <c r="F351" s="162" t="s">
        <v>8</v>
      </c>
      <c r="G351" s="62">
        <v>43198139</v>
      </c>
      <c r="H351" s="162" t="s">
        <v>13</v>
      </c>
      <c r="I351" s="67">
        <v>45483</v>
      </c>
      <c r="J351" s="398"/>
      <c r="K351" s="404"/>
      <c r="L351" s="237"/>
      <c r="M351" s="237"/>
      <c r="N351" s="237"/>
      <c r="O351" s="237"/>
      <c r="P351" s="237"/>
      <c r="Q351" s="237"/>
    </row>
    <row r="352" spans="1:17">
      <c r="A352" s="365"/>
      <c r="B352" s="466"/>
      <c r="C352" s="466"/>
      <c r="D352" s="367"/>
      <c r="E352" s="367"/>
      <c r="F352" s="162"/>
      <c r="G352" s="162"/>
      <c r="H352" s="162" t="s">
        <v>15</v>
      </c>
      <c r="I352" s="161" t="s">
        <v>25</v>
      </c>
      <c r="J352" s="162" t="s">
        <v>14</v>
      </c>
      <c r="K352" s="67">
        <v>45496</v>
      </c>
      <c r="L352" s="237"/>
      <c r="M352" s="237"/>
      <c r="N352" s="237"/>
      <c r="O352" s="237"/>
      <c r="P352" s="237"/>
      <c r="Q352" s="237"/>
    </row>
    <row r="353" spans="1:17">
      <c r="A353" s="365" t="s">
        <v>20</v>
      </c>
      <c r="B353" s="466">
        <v>89991</v>
      </c>
      <c r="C353" s="466">
        <v>89991</v>
      </c>
      <c r="D353" s="367">
        <v>1</v>
      </c>
      <c r="E353" s="367">
        <v>121</v>
      </c>
      <c r="F353" s="368" t="s">
        <v>5</v>
      </c>
      <c r="G353" s="365" t="s">
        <v>1019</v>
      </c>
      <c r="H353" s="162" t="s">
        <v>6</v>
      </c>
      <c r="I353" s="200">
        <v>23532882</v>
      </c>
      <c r="J353" s="162" t="s">
        <v>7</v>
      </c>
      <c r="K353" s="239" t="s">
        <v>1496</v>
      </c>
      <c r="L353" s="237"/>
      <c r="M353" s="237"/>
      <c r="N353" s="237"/>
      <c r="O353" s="237"/>
      <c r="P353" s="237"/>
      <c r="Q353" s="237"/>
    </row>
    <row r="354" spans="1:17">
      <c r="A354" s="365"/>
      <c r="B354" s="466"/>
      <c r="C354" s="466"/>
      <c r="D354" s="367"/>
      <c r="E354" s="367"/>
      <c r="F354" s="368"/>
      <c r="G354" s="365"/>
      <c r="H354" s="162" t="s">
        <v>9</v>
      </c>
      <c r="I354" s="201">
        <v>45476</v>
      </c>
      <c r="J354" s="162" t="s">
        <v>10</v>
      </c>
      <c r="K354" s="240" t="s">
        <v>1477</v>
      </c>
      <c r="L354" s="237"/>
      <c r="M354" s="237"/>
      <c r="N354" s="237"/>
      <c r="O354" s="237"/>
      <c r="P354" s="237"/>
      <c r="Q354" s="237"/>
    </row>
    <row r="355" spans="1:17" ht="25.5">
      <c r="A355" s="365"/>
      <c r="B355" s="466"/>
      <c r="C355" s="466"/>
      <c r="D355" s="367"/>
      <c r="E355" s="367"/>
      <c r="F355" s="368"/>
      <c r="G355" s="365"/>
      <c r="H355" s="165" t="s">
        <v>11</v>
      </c>
      <c r="I355" s="201">
        <v>45478</v>
      </c>
      <c r="J355" s="398" t="s">
        <v>12</v>
      </c>
      <c r="K355" s="404" t="s">
        <v>1497</v>
      </c>
      <c r="L355" s="237"/>
      <c r="M355" s="237"/>
      <c r="N355" s="237"/>
      <c r="O355" s="237"/>
      <c r="P355" s="237"/>
      <c r="Q355" s="237"/>
    </row>
    <row r="356" spans="1:17">
      <c r="A356" s="365"/>
      <c r="B356" s="466"/>
      <c r="C356" s="466"/>
      <c r="D356" s="367"/>
      <c r="E356" s="367"/>
      <c r="F356" s="162" t="s">
        <v>8</v>
      </c>
      <c r="G356" s="62">
        <v>43198139</v>
      </c>
      <c r="H356" s="162" t="s">
        <v>13</v>
      </c>
      <c r="I356" s="67">
        <v>45483</v>
      </c>
      <c r="J356" s="398"/>
      <c r="K356" s="404"/>
      <c r="L356" s="237"/>
      <c r="M356" s="237"/>
      <c r="N356" s="237"/>
      <c r="O356" s="237"/>
      <c r="P356" s="237"/>
      <c r="Q356" s="237"/>
    </row>
    <row r="357" spans="1:17">
      <c r="A357" s="365"/>
      <c r="B357" s="466"/>
      <c r="C357" s="466"/>
      <c r="D357" s="367"/>
      <c r="E357" s="367"/>
      <c r="F357" s="162"/>
      <c r="G357" s="162"/>
      <c r="H357" s="162" t="s">
        <v>15</v>
      </c>
      <c r="I357" s="161" t="s">
        <v>25</v>
      </c>
      <c r="J357" s="162" t="s">
        <v>14</v>
      </c>
      <c r="K357" s="67">
        <v>45496</v>
      </c>
      <c r="L357" s="237"/>
      <c r="M357" s="237"/>
      <c r="N357" s="237"/>
      <c r="O357" s="237"/>
      <c r="P357" s="237"/>
      <c r="Q357" s="237"/>
    </row>
    <row r="358" spans="1:17">
      <c r="A358" s="365" t="s">
        <v>20</v>
      </c>
      <c r="B358" s="466">
        <v>89991</v>
      </c>
      <c r="C358" s="466">
        <v>89991</v>
      </c>
      <c r="D358" s="367">
        <v>1</v>
      </c>
      <c r="E358" s="367">
        <v>121</v>
      </c>
      <c r="F358" s="368" t="s">
        <v>5</v>
      </c>
      <c r="G358" s="365" t="s">
        <v>1019</v>
      </c>
      <c r="H358" s="162" t="s">
        <v>6</v>
      </c>
      <c r="I358" s="200">
        <v>23536225</v>
      </c>
      <c r="J358" s="162" t="s">
        <v>7</v>
      </c>
      <c r="K358" s="239" t="s">
        <v>1498</v>
      </c>
      <c r="L358" s="237"/>
      <c r="M358" s="237"/>
      <c r="N358" s="237"/>
      <c r="O358" s="237"/>
      <c r="P358" s="237"/>
      <c r="Q358" s="237"/>
    </row>
    <row r="359" spans="1:17">
      <c r="A359" s="365"/>
      <c r="B359" s="466"/>
      <c r="C359" s="466"/>
      <c r="D359" s="367"/>
      <c r="E359" s="367"/>
      <c r="F359" s="368"/>
      <c r="G359" s="365"/>
      <c r="H359" s="162" t="s">
        <v>9</v>
      </c>
      <c r="I359" s="201">
        <v>45476</v>
      </c>
      <c r="J359" s="162" t="s">
        <v>10</v>
      </c>
      <c r="K359" s="240" t="s">
        <v>1477</v>
      </c>
      <c r="L359" s="237"/>
      <c r="M359" s="237"/>
      <c r="N359" s="237"/>
      <c r="O359" s="237"/>
      <c r="P359" s="237"/>
      <c r="Q359" s="237"/>
    </row>
    <row r="360" spans="1:17" ht="25.5">
      <c r="A360" s="365"/>
      <c r="B360" s="466"/>
      <c r="C360" s="466"/>
      <c r="D360" s="367"/>
      <c r="E360" s="367"/>
      <c r="F360" s="368"/>
      <c r="G360" s="365"/>
      <c r="H360" s="165" t="s">
        <v>11</v>
      </c>
      <c r="I360" s="201">
        <v>45478</v>
      </c>
      <c r="J360" s="398" t="s">
        <v>12</v>
      </c>
      <c r="K360" s="404" t="s">
        <v>1499</v>
      </c>
      <c r="L360" s="237"/>
      <c r="M360" s="237"/>
      <c r="N360" s="237"/>
      <c r="O360" s="237"/>
      <c r="P360" s="237"/>
      <c r="Q360" s="237"/>
    </row>
    <row r="361" spans="1:17">
      <c r="A361" s="365"/>
      <c r="B361" s="466"/>
      <c r="C361" s="466"/>
      <c r="D361" s="367"/>
      <c r="E361" s="367"/>
      <c r="F361" s="162" t="s">
        <v>8</v>
      </c>
      <c r="G361" s="62">
        <v>43198139</v>
      </c>
      <c r="H361" s="162" t="s">
        <v>13</v>
      </c>
      <c r="I361" s="67">
        <v>45478</v>
      </c>
      <c r="J361" s="398"/>
      <c r="K361" s="404"/>
      <c r="L361" s="237"/>
      <c r="M361" s="237"/>
      <c r="N361" s="237"/>
      <c r="O361" s="237"/>
      <c r="P361" s="237"/>
      <c r="Q361" s="237"/>
    </row>
    <row r="362" spans="1:17">
      <c r="A362" s="365"/>
      <c r="B362" s="466"/>
      <c r="C362" s="466"/>
      <c r="D362" s="367"/>
      <c r="E362" s="367"/>
      <c r="F362" s="162"/>
      <c r="G362" s="162"/>
      <c r="H362" s="162" t="s">
        <v>15</v>
      </c>
      <c r="I362" s="161" t="s">
        <v>25</v>
      </c>
      <c r="J362" s="162" t="s">
        <v>14</v>
      </c>
      <c r="K362" s="67">
        <v>45496</v>
      </c>
      <c r="L362" s="237"/>
      <c r="M362" s="237"/>
      <c r="N362" s="237"/>
      <c r="O362" s="237"/>
      <c r="P362" s="237"/>
      <c r="Q362" s="237"/>
    </row>
    <row r="363" spans="1:17">
      <c r="A363" s="365" t="s">
        <v>20</v>
      </c>
      <c r="B363" s="466">
        <v>89991</v>
      </c>
      <c r="C363" s="466">
        <v>89991</v>
      </c>
      <c r="D363" s="367">
        <v>1</v>
      </c>
      <c r="E363" s="367">
        <v>121</v>
      </c>
      <c r="F363" s="368" t="s">
        <v>5</v>
      </c>
      <c r="G363" s="365" t="s">
        <v>1019</v>
      </c>
      <c r="H363" s="162" t="s">
        <v>6</v>
      </c>
      <c r="I363" s="200">
        <v>23541997</v>
      </c>
      <c r="J363" s="162" t="s">
        <v>7</v>
      </c>
      <c r="K363" s="239" t="s">
        <v>1500</v>
      </c>
      <c r="L363" s="237"/>
      <c r="M363" s="237"/>
      <c r="N363" s="237"/>
      <c r="O363" s="237"/>
      <c r="P363" s="237"/>
      <c r="Q363" s="237"/>
    </row>
    <row r="364" spans="1:17">
      <c r="A364" s="365"/>
      <c r="B364" s="466"/>
      <c r="C364" s="466"/>
      <c r="D364" s="367"/>
      <c r="E364" s="367"/>
      <c r="F364" s="368"/>
      <c r="G364" s="365"/>
      <c r="H364" s="162" t="s">
        <v>9</v>
      </c>
      <c r="I364" s="201">
        <v>45476</v>
      </c>
      <c r="J364" s="162" t="s">
        <v>10</v>
      </c>
      <c r="K364" s="240" t="s">
        <v>1477</v>
      </c>
      <c r="L364" s="237"/>
      <c r="M364" s="237"/>
      <c r="N364" s="237"/>
      <c r="O364" s="237"/>
      <c r="P364" s="237"/>
      <c r="Q364" s="237"/>
    </row>
    <row r="365" spans="1:17" ht="25.5">
      <c r="A365" s="365"/>
      <c r="B365" s="466"/>
      <c r="C365" s="466"/>
      <c r="D365" s="367"/>
      <c r="E365" s="367"/>
      <c r="F365" s="368"/>
      <c r="G365" s="365"/>
      <c r="H365" s="165" t="s">
        <v>11</v>
      </c>
      <c r="I365" s="201">
        <v>45481</v>
      </c>
      <c r="J365" s="398" t="s">
        <v>12</v>
      </c>
      <c r="K365" s="404" t="s">
        <v>1501</v>
      </c>
      <c r="L365" s="237"/>
      <c r="M365" s="237"/>
      <c r="N365" s="237"/>
      <c r="O365" s="237"/>
      <c r="P365" s="237"/>
      <c r="Q365" s="237"/>
    </row>
    <row r="366" spans="1:17">
      <c r="A366" s="365"/>
      <c r="B366" s="466"/>
      <c r="C366" s="466"/>
      <c r="D366" s="367"/>
      <c r="E366" s="367"/>
      <c r="F366" s="162" t="s">
        <v>8</v>
      </c>
      <c r="G366" s="62">
        <v>43198139</v>
      </c>
      <c r="H366" s="162" t="s">
        <v>13</v>
      </c>
      <c r="I366" s="67">
        <v>45483</v>
      </c>
      <c r="J366" s="398"/>
      <c r="K366" s="404"/>
      <c r="L366" s="237"/>
      <c r="M366" s="237"/>
      <c r="N366" s="237"/>
      <c r="O366" s="237"/>
      <c r="P366" s="237"/>
      <c r="Q366" s="237"/>
    </row>
    <row r="367" spans="1:17">
      <c r="A367" s="365"/>
      <c r="B367" s="466"/>
      <c r="C367" s="466"/>
      <c r="D367" s="367"/>
      <c r="E367" s="367"/>
      <c r="F367" s="162"/>
      <c r="G367" s="162"/>
      <c r="H367" s="162" t="s">
        <v>15</v>
      </c>
      <c r="I367" s="161" t="s">
        <v>25</v>
      </c>
      <c r="J367" s="162" t="s">
        <v>14</v>
      </c>
      <c r="K367" s="67">
        <v>45496</v>
      </c>
      <c r="L367" s="237"/>
      <c r="M367" s="237"/>
      <c r="N367" s="237"/>
      <c r="O367" s="237"/>
      <c r="P367" s="237"/>
      <c r="Q367" s="237"/>
    </row>
    <row r="368" spans="1:17">
      <c r="A368" s="365" t="s">
        <v>20</v>
      </c>
      <c r="B368" s="466">
        <v>89229.6</v>
      </c>
      <c r="C368" s="466">
        <v>89229.6</v>
      </c>
      <c r="D368" s="367">
        <v>1</v>
      </c>
      <c r="E368" s="367">
        <v>121</v>
      </c>
      <c r="F368" s="368" t="s">
        <v>5</v>
      </c>
      <c r="G368" s="365" t="s">
        <v>816</v>
      </c>
      <c r="H368" s="162" t="s">
        <v>6</v>
      </c>
      <c r="I368" s="200">
        <v>23534095</v>
      </c>
      <c r="J368" s="162" t="s">
        <v>7</v>
      </c>
      <c r="K368" s="239" t="s">
        <v>1502</v>
      </c>
      <c r="L368" s="237"/>
      <c r="M368" s="237"/>
      <c r="N368" s="237"/>
      <c r="O368" s="237"/>
      <c r="P368" s="237"/>
      <c r="Q368" s="237"/>
    </row>
    <row r="369" spans="1:17">
      <c r="A369" s="365"/>
      <c r="B369" s="466"/>
      <c r="C369" s="466"/>
      <c r="D369" s="367"/>
      <c r="E369" s="367"/>
      <c r="F369" s="368"/>
      <c r="G369" s="365"/>
      <c r="H369" s="162" t="s">
        <v>9</v>
      </c>
      <c r="I369" s="201">
        <v>45476</v>
      </c>
      <c r="J369" s="162" t="s">
        <v>10</v>
      </c>
      <c r="K369" s="240" t="s">
        <v>1477</v>
      </c>
      <c r="L369" s="237"/>
      <c r="M369" s="237"/>
      <c r="N369" s="237"/>
      <c r="O369" s="237"/>
      <c r="P369" s="237"/>
      <c r="Q369" s="237"/>
    </row>
    <row r="370" spans="1:17" ht="25.5">
      <c r="A370" s="365"/>
      <c r="B370" s="466"/>
      <c r="C370" s="466"/>
      <c r="D370" s="367"/>
      <c r="E370" s="367"/>
      <c r="F370" s="368"/>
      <c r="G370" s="365"/>
      <c r="H370" s="165" t="s">
        <v>11</v>
      </c>
      <c r="I370" s="241">
        <v>45478</v>
      </c>
      <c r="J370" s="398" t="s">
        <v>12</v>
      </c>
      <c r="K370" s="404" t="s">
        <v>1503</v>
      </c>
      <c r="L370" s="237"/>
      <c r="M370" s="237"/>
      <c r="N370" s="237"/>
      <c r="O370" s="237"/>
      <c r="P370" s="237"/>
      <c r="Q370" s="237"/>
    </row>
    <row r="371" spans="1:17">
      <c r="A371" s="365"/>
      <c r="B371" s="466"/>
      <c r="C371" s="466"/>
      <c r="D371" s="367"/>
      <c r="E371" s="367"/>
      <c r="F371" s="162" t="s">
        <v>8</v>
      </c>
      <c r="G371" s="62">
        <v>325066</v>
      </c>
      <c r="H371" s="162" t="s">
        <v>13</v>
      </c>
      <c r="I371" s="67">
        <v>45478</v>
      </c>
      <c r="J371" s="398"/>
      <c r="K371" s="404"/>
      <c r="L371" s="237"/>
      <c r="M371" s="237"/>
      <c r="N371" s="237"/>
      <c r="O371" s="237"/>
      <c r="P371" s="237"/>
      <c r="Q371" s="237"/>
    </row>
    <row r="372" spans="1:17">
      <c r="A372" s="365"/>
      <c r="B372" s="466"/>
      <c r="C372" s="466"/>
      <c r="D372" s="367"/>
      <c r="E372" s="367"/>
      <c r="F372" s="162"/>
      <c r="G372" s="162"/>
      <c r="H372" s="162" t="s">
        <v>15</v>
      </c>
      <c r="I372" s="161" t="s">
        <v>25</v>
      </c>
      <c r="J372" s="162" t="s">
        <v>14</v>
      </c>
      <c r="K372" s="67">
        <v>45483</v>
      </c>
      <c r="L372" s="237"/>
      <c r="M372" s="237"/>
      <c r="N372" s="237"/>
      <c r="O372" s="237"/>
      <c r="P372" s="237"/>
      <c r="Q372" s="237"/>
    </row>
    <row r="373" spans="1:17">
      <c r="A373" s="365" t="s">
        <v>20</v>
      </c>
      <c r="B373" s="466">
        <v>90000</v>
      </c>
      <c r="C373" s="466">
        <v>90000</v>
      </c>
      <c r="D373" s="367">
        <v>1</v>
      </c>
      <c r="E373" s="367">
        <v>169</v>
      </c>
      <c r="F373" s="368" t="s">
        <v>5</v>
      </c>
      <c r="G373" s="365" t="s">
        <v>1504</v>
      </c>
      <c r="H373" s="162" t="s">
        <v>6</v>
      </c>
      <c r="I373" s="200">
        <v>23549297</v>
      </c>
      <c r="J373" s="162" t="s">
        <v>7</v>
      </c>
      <c r="K373" s="239" t="s">
        <v>1505</v>
      </c>
      <c r="L373" s="237"/>
      <c r="M373" s="237"/>
      <c r="N373" s="237"/>
      <c r="O373" s="237"/>
      <c r="P373" s="237"/>
      <c r="Q373" s="237"/>
    </row>
    <row r="374" spans="1:17">
      <c r="A374" s="365"/>
      <c r="B374" s="466"/>
      <c r="C374" s="466"/>
      <c r="D374" s="367"/>
      <c r="E374" s="367"/>
      <c r="F374" s="368"/>
      <c r="G374" s="365"/>
      <c r="H374" s="162" t="s">
        <v>9</v>
      </c>
      <c r="I374" s="201">
        <v>45477</v>
      </c>
      <c r="J374" s="162" t="s">
        <v>10</v>
      </c>
      <c r="K374" s="240" t="s">
        <v>1477</v>
      </c>
      <c r="L374" s="237"/>
      <c r="M374" s="237"/>
      <c r="N374" s="237"/>
      <c r="O374" s="237"/>
      <c r="P374" s="237"/>
      <c r="Q374" s="237"/>
    </row>
    <row r="375" spans="1:17" ht="25.5">
      <c r="A375" s="365"/>
      <c r="B375" s="466"/>
      <c r="C375" s="466"/>
      <c r="D375" s="367"/>
      <c r="E375" s="367"/>
      <c r="F375" s="368"/>
      <c r="G375" s="365"/>
      <c r="H375" s="165" t="s">
        <v>11</v>
      </c>
      <c r="I375" s="241">
        <v>45481</v>
      </c>
      <c r="J375" s="398" t="s">
        <v>12</v>
      </c>
      <c r="K375" s="404" t="s">
        <v>1506</v>
      </c>
      <c r="L375" s="237"/>
      <c r="M375" s="237"/>
      <c r="N375" s="237"/>
      <c r="O375" s="237"/>
      <c r="P375" s="237"/>
      <c r="Q375" s="237"/>
    </row>
    <row r="376" spans="1:17">
      <c r="A376" s="365"/>
      <c r="B376" s="466"/>
      <c r="C376" s="466"/>
      <c r="D376" s="367"/>
      <c r="E376" s="367"/>
      <c r="F376" s="162" t="s">
        <v>8</v>
      </c>
      <c r="G376" s="62">
        <v>12128570</v>
      </c>
      <c r="H376" s="162" t="s">
        <v>13</v>
      </c>
      <c r="I376" s="63">
        <v>45485</v>
      </c>
      <c r="J376" s="398"/>
      <c r="K376" s="404"/>
      <c r="L376" s="237"/>
      <c r="M376" s="237"/>
      <c r="N376" s="237"/>
      <c r="O376" s="237"/>
      <c r="P376" s="237"/>
      <c r="Q376" s="237"/>
    </row>
    <row r="377" spans="1:17">
      <c r="A377" s="365"/>
      <c r="B377" s="466"/>
      <c r="C377" s="466"/>
      <c r="D377" s="367"/>
      <c r="E377" s="367"/>
      <c r="F377" s="162"/>
      <c r="G377" s="162"/>
      <c r="H377" s="162" t="s">
        <v>15</v>
      </c>
      <c r="I377" s="161" t="s">
        <v>25</v>
      </c>
      <c r="J377" s="162" t="s">
        <v>14</v>
      </c>
      <c r="K377" s="67">
        <v>45496</v>
      </c>
      <c r="L377" s="237"/>
      <c r="M377" s="237"/>
      <c r="N377" s="237"/>
      <c r="O377" s="237"/>
      <c r="P377" s="237"/>
      <c r="Q377" s="237"/>
    </row>
    <row r="378" spans="1:17">
      <c r="A378" s="365" t="s">
        <v>20</v>
      </c>
      <c r="B378" s="466">
        <v>89977.14</v>
      </c>
      <c r="C378" s="466">
        <v>89977.14</v>
      </c>
      <c r="D378" s="367">
        <v>18</v>
      </c>
      <c r="E378" s="367">
        <v>328</v>
      </c>
      <c r="F378" s="368" t="s">
        <v>5</v>
      </c>
      <c r="G378" s="365" t="s">
        <v>1328</v>
      </c>
      <c r="H378" s="162" t="s">
        <v>6</v>
      </c>
      <c r="I378" s="200">
        <v>23571845</v>
      </c>
      <c r="J378" s="162" t="s">
        <v>7</v>
      </c>
      <c r="K378" s="239" t="s">
        <v>1507</v>
      </c>
      <c r="L378" s="237"/>
      <c r="M378" s="237"/>
      <c r="N378" s="237"/>
      <c r="O378" s="237"/>
      <c r="P378" s="237"/>
      <c r="Q378" s="237"/>
    </row>
    <row r="379" spans="1:17">
      <c r="A379" s="365"/>
      <c r="B379" s="466"/>
      <c r="C379" s="466"/>
      <c r="D379" s="367"/>
      <c r="E379" s="367"/>
      <c r="F379" s="368"/>
      <c r="G379" s="365"/>
      <c r="H379" s="162" t="s">
        <v>9</v>
      </c>
      <c r="I379" s="201">
        <v>45481</v>
      </c>
      <c r="J379" s="162" t="s">
        <v>10</v>
      </c>
      <c r="K379" s="240" t="s">
        <v>767</v>
      </c>
      <c r="L379" s="237"/>
      <c r="M379" s="237"/>
      <c r="N379" s="237"/>
      <c r="O379" s="237"/>
      <c r="P379" s="237"/>
      <c r="Q379" s="237"/>
    </row>
    <row r="380" spans="1:17" ht="30">
      <c r="A380" s="365"/>
      <c r="B380" s="466"/>
      <c r="C380" s="466"/>
      <c r="D380" s="367"/>
      <c r="E380" s="367"/>
      <c r="F380" s="368"/>
      <c r="G380" s="365"/>
      <c r="H380" s="165" t="s">
        <v>11</v>
      </c>
      <c r="I380" s="202" t="s">
        <v>1508</v>
      </c>
      <c r="J380" s="398" t="s">
        <v>12</v>
      </c>
      <c r="K380" s="404" t="s">
        <v>1509</v>
      </c>
      <c r="L380" s="237"/>
      <c r="M380" s="237"/>
      <c r="N380" s="237"/>
      <c r="O380" s="237"/>
      <c r="P380" s="237"/>
      <c r="Q380" s="237"/>
    </row>
    <row r="381" spans="1:17">
      <c r="A381" s="365"/>
      <c r="B381" s="466"/>
      <c r="C381" s="466"/>
      <c r="D381" s="367"/>
      <c r="E381" s="367"/>
      <c r="F381" s="162" t="s">
        <v>8</v>
      </c>
      <c r="G381" s="62">
        <v>68337256</v>
      </c>
      <c r="H381" s="162" t="s">
        <v>13</v>
      </c>
      <c r="I381" s="63">
        <v>45489</v>
      </c>
      <c r="J381" s="398"/>
      <c r="K381" s="404"/>
      <c r="L381" s="237"/>
      <c r="M381" s="237"/>
      <c r="N381" s="237"/>
      <c r="O381" s="237"/>
      <c r="P381" s="237"/>
      <c r="Q381" s="237"/>
    </row>
    <row r="382" spans="1:17">
      <c r="A382" s="365"/>
      <c r="B382" s="466"/>
      <c r="C382" s="466"/>
      <c r="D382" s="367"/>
      <c r="E382" s="367"/>
      <c r="F382" s="162"/>
      <c r="G382" s="162"/>
      <c r="H382" s="162" t="s">
        <v>15</v>
      </c>
      <c r="I382" s="161" t="s">
        <v>25</v>
      </c>
      <c r="J382" s="162" t="s">
        <v>14</v>
      </c>
      <c r="K382" s="67">
        <v>45504</v>
      </c>
      <c r="L382" s="237"/>
      <c r="M382" s="237"/>
      <c r="N382" s="237"/>
      <c r="O382" s="237"/>
      <c r="P382" s="237"/>
      <c r="Q382" s="237"/>
    </row>
    <row r="383" spans="1:17">
      <c r="A383" s="365" t="s">
        <v>20</v>
      </c>
      <c r="B383" s="466">
        <v>79800</v>
      </c>
      <c r="C383" s="466">
        <v>79800</v>
      </c>
      <c r="D383" s="367">
        <v>200</v>
      </c>
      <c r="E383" s="367">
        <v>322</v>
      </c>
      <c r="F383" s="368" t="s">
        <v>5</v>
      </c>
      <c r="G383" s="365" t="s">
        <v>793</v>
      </c>
      <c r="H383" s="162" t="s">
        <v>6</v>
      </c>
      <c r="I383" s="200">
        <v>23591749</v>
      </c>
      <c r="J383" s="162" t="s">
        <v>7</v>
      </c>
      <c r="K383" s="239" t="s">
        <v>1510</v>
      </c>
      <c r="L383" s="237"/>
      <c r="M383" s="237"/>
      <c r="N383" s="237"/>
      <c r="O383" s="237"/>
      <c r="P383" s="237"/>
      <c r="Q383" s="237"/>
    </row>
    <row r="384" spans="1:17" ht="30">
      <c r="A384" s="365"/>
      <c r="B384" s="466"/>
      <c r="C384" s="466"/>
      <c r="D384" s="367"/>
      <c r="E384" s="367"/>
      <c r="F384" s="368"/>
      <c r="G384" s="365"/>
      <c r="H384" s="162" t="s">
        <v>9</v>
      </c>
      <c r="I384" s="202" t="s">
        <v>1511</v>
      </c>
      <c r="J384" s="162" t="s">
        <v>10</v>
      </c>
      <c r="K384" s="240" t="s">
        <v>767</v>
      </c>
      <c r="L384" s="237"/>
      <c r="M384" s="237"/>
      <c r="N384" s="237"/>
      <c r="O384" s="237"/>
      <c r="P384" s="237"/>
      <c r="Q384" s="237"/>
    </row>
    <row r="385" spans="1:17" ht="25.5">
      <c r="A385" s="365"/>
      <c r="B385" s="466"/>
      <c r="C385" s="466"/>
      <c r="D385" s="367"/>
      <c r="E385" s="367"/>
      <c r="F385" s="368"/>
      <c r="G385" s="365"/>
      <c r="H385" s="165" t="s">
        <v>11</v>
      </c>
      <c r="I385" s="241">
        <v>45496</v>
      </c>
      <c r="J385" s="398" t="s">
        <v>12</v>
      </c>
      <c r="K385" s="404" t="s">
        <v>1350</v>
      </c>
      <c r="L385" s="237"/>
      <c r="M385" s="237"/>
      <c r="N385" s="237"/>
      <c r="O385" s="237"/>
      <c r="P385" s="237"/>
      <c r="Q385" s="237"/>
    </row>
    <row r="386" spans="1:17">
      <c r="A386" s="365"/>
      <c r="B386" s="466"/>
      <c r="C386" s="466"/>
      <c r="D386" s="367"/>
      <c r="E386" s="367"/>
      <c r="F386" s="162" t="s">
        <v>8</v>
      </c>
      <c r="G386" s="62">
        <v>62869396</v>
      </c>
      <c r="H386" s="162" t="s">
        <v>13</v>
      </c>
      <c r="I386" s="67">
        <v>45502</v>
      </c>
      <c r="J386" s="398"/>
      <c r="K386" s="404"/>
      <c r="L386" s="237"/>
      <c r="M386" s="237"/>
      <c r="N386" s="237"/>
      <c r="O386" s="237"/>
      <c r="P386" s="237"/>
      <c r="Q386" s="237"/>
    </row>
    <row r="387" spans="1:17">
      <c r="A387" s="365"/>
      <c r="B387" s="466"/>
      <c r="C387" s="466"/>
      <c r="D387" s="367"/>
      <c r="E387" s="367"/>
      <c r="F387" s="162"/>
      <c r="G387" s="162"/>
      <c r="H387" s="162" t="s">
        <v>15</v>
      </c>
      <c r="I387" s="161" t="s">
        <v>25</v>
      </c>
      <c r="J387" s="162" t="s">
        <v>14</v>
      </c>
      <c r="K387" s="67">
        <v>45502</v>
      </c>
      <c r="L387" s="237"/>
      <c r="M387" s="237"/>
      <c r="N387" s="237"/>
      <c r="O387" s="237"/>
      <c r="P387" s="237"/>
      <c r="Q387" s="237"/>
    </row>
    <row r="388" spans="1:17">
      <c r="A388" s="365" t="s">
        <v>20</v>
      </c>
      <c r="B388" s="466">
        <v>33450</v>
      </c>
      <c r="C388" s="466">
        <v>33450</v>
      </c>
      <c r="D388" s="367">
        <v>1</v>
      </c>
      <c r="E388" s="367">
        <v>158</v>
      </c>
      <c r="F388" s="368" t="s">
        <v>5</v>
      </c>
      <c r="G388" s="365" t="s">
        <v>800</v>
      </c>
      <c r="H388" s="162" t="s">
        <v>6</v>
      </c>
      <c r="I388" s="200">
        <v>23635274</v>
      </c>
      <c r="J388" s="162" t="s">
        <v>7</v>
      </c>
      <c r="K388" s="239" t="s">
        <v>1512</v>
      </c>
      <c r="L388" s="237"/>
      <c r="M388" s="237"/>
      <c r="N388" s="237"/>
      <c r="O388" s="237"/>
      <c r="P388" s="237"/>
      <c r="Q388" s="237"/>
    </row>
    <row r="389" spans="1:17">
      <c r="A389" s="365"/>
      <c r="B389" s="466"/>
      <c r="C389" s="466"/>
      <c r="D389" s="367"/>
      <c r="E389" s="367"/>
      <c r="F389" s="368"/>
      <c r="G389" s="365"/>
      <c r="H389" s="162" t="s">
        <v>9</v>
      </c>
      <c r="I389" s="201">
        <v>45488</v>
      </c>
      <c r="J389" s="162" t="s">
        <v>10</v>
      </c>
      <c r="K389" s="240" t="s">
        <v>1477</v>
      </c>
      <c r="L389" s="237"/>
      <c r="M389" s="237"/>
      <c r="N389" s="237"/>
      <c r="O389" s="237"/>
      <c r="P389" s="237"/>
      <c r="Q389" s="237"/>
    </row>
    <row r="390" spans="1:17" ht="25.5">
      <c r="A390" s="365"/>
      <c r="B390" s="466"/>
      <c r="C390" s="466"/>
      <c r="D390" s="367"/>
      <c r="E390" s="367"/>
      <c r="F390" s="368"/>
      <c r="G390" s="365"/>
      <c r="H390" s="165" t="s">
        <v>11</v>
      </c>
      <c r="I390" s="241">
        <v>45490</v>
      </c>
      <c r="J390" s="398" t="s">
        <v>12</v>
      </c>
      <c r="K390" s="404" t="s">
        <v>1513</v>
      </c>
      <c r="L390" s="237"/>
      <c r="M390" s="237"/>
      <c r="N390" s="237"/>
      <c r="O390" s="237"/>
      <c r="P390" s="237"/>
      <c r="Q390" s="237"/>
    </row>
    <row r="391" spans="1:17">
      <c r="A391" s="365"/>
      <c r="B391" s="466"/>
      <c r="C391" s="466"/>
      <c r="D391" s="367"/>
      <c r="E391" s="367"/>
      <c r="F391" s="162" t="s">
        <v>8</v>
      </c>
      <c r="G391" s="62">
        <v>73438650</v>
      </c>
      <c r="H391" s="162" t="s">
        <v>13</v>
      </c>
      <c r="I391" s="67">
        <v>45492</v>
      </c>
      <c r="J391" s="398"/>
      <c r="K391" s="404"/>
      <c r="L391" s="237"/>
      <c r="M391" s="237"/>
      <c r="N391" s="237"/>
      <c r="O391" s="237"/>
      <c r="P391" s="237"/>
      <c r="Q391" s="237"/>
    </row>
    <row r="392" spans="1:17">
      <c r="A392" s="365"/>
      <c r="B392" s="466"/>
      <c r="C392" s="466"/>
      <c r="D392" s="367"/>
      <c r="E392" s="367"/>
      <c r="F392" s="162"/>
      <c r="G392" s="162"/>
      <c r="H392" s="162" t="s">
        <v>15</v>
      </c>
      <c r="I392" s="161" t="s">
        <v>25</v>
      </c>
      <c r="J392" s="162" t="s">
        <v>14</v>
      </c>
      <c r="K392" s="67">
        <v>45499</v>
      </c>
      <c r="L392" s="237"/>
      <c r="M392" s="237"/>
      <c r="N392" s="237"/>
      <c r="O392" s="237"/>
      <c r="P392" s="237"/>
      <c r="Q392" s="237"/>
    </row>
    <row r="393" spans="1:17">
      <c r="A393" s="365" t="s">
        <v>20</v>
      </c>
      <c r="B393" s="466">
        <v>89284</v>
      </c>
      <c r="C393" s="466">
        <v>89284</v>
      </c>
      <c r="D393" s="367">
        <v>1</v>
      </c>
      <c r="E393" s="367">
        <v>121</v>
      </c>
      <c r="F393" s="368" t="s">
        <v>5</v>
      </c>
      <c r="G393" s="365" t="s">
        <v>1514</v>
      </c>
      <c r="H393" s="162" t="s">
        <v>6</v>
      </c>
      <c r="I393" s="200">
        <v>23674326</v>
      </c>
      <c r="J393" s="162" t="s">
        <v>7</v>
      </c>
      <c r="K393" s="239" t="s">
        <v>1515</v>
      </c>
      <c r="L393" s="237"/>
      <c r="M393" s="237"/>
      <c r="N393" s="237"/>
      <c r="O393" s="237"/>
      <c r="P393" s="237"/>
      <c r="Q393" s="237"/>
    </row>
    <row r="394" spans="1:17">
      <c r="A394" s="365"/>
      <c r="B394" s="466"/>
      <c r="C394" s="466"/>
      <c r="D394" s="367"/>
      <c r="E394" s="367"/>
      <c r="F394" s="368"/>
      <c r="G394" s="365"/>
      <c r="H394" s="162" t="s">
        <v>9</v>
      </c>
      <c r="I394" s="201">
        <v>45491</v>
      </c>
      <c r="J394" s="162" t="s">
        <v>10</v>
      </c>
      <c r="K394" s="240" t="s">
        <v>1477</v>
      </c>
      <c r="L394" s="237"/>
      <c r="M394" s="237"/>
      <c r="N394" s="237"/>
      <c r="O394" s="237"/>
      <c r="P394" s="237"/>
      <c r="Q394" s="237"/>
    </row>
    <row r="395" spans="1:17" ht="25.5">
      <c r="A395" s="365"/>
      <c r="B395" s="466"/>
      <c r="C395" s="466"/>
      <c r="D395" s="367"/>
      <c r="E395" s="367"/>
      <c r="F395" s="368"/>
      <c r="G395" s="365"/>
      <c r="H395" s="165" t="s">
        <v>11</v>
      </c>
      <c r="I395" s="241">
        <v>45495</v>
      </c>
      <c r="J395" s="398" t="s">
        <v>12</v>
      </c>
      <c r="K395" s="404" t="s">
        <v>1516</v>
      </c>
      <c r="L395" s="237"/>
      <c r="M395" s="237"/>
      <c r="N395" s="237"/>
      <c r="O395" s="237"/>
      <c r="P395" s="237"/>
      <c r="Q395" s="237"/>
    </row>
    <row r="396" spans="1:17">
      <c r="A396" s="365"/>
      <c r="B396" s="466"/>
      <c r="C396" s="466"/>
      <c r="D396" s="367"/>
      <c r="E396" s="367"/>
      <c r="F396" s="162" t="s">
        <v>8</v>
      </c>
      <c r="G396" s="62">
        <v>26516381</v>
      </c>
      <c r="H396" s="162" t="s">
        <v>13</v>
      </c>
      <c r="I396" s="67">
        <v>45496</v>
      </c>
      <c r="J396" s="398"/>
      <c r="K396" s="404"/>
      <c r="L396" s="237"/>
      <c r="M396" s="237"/>
      <c r="N396" s="237"/>
      <c r="O396" s="237"/>
      <c r="P396" s="237"/>
      <c r="Q396" s="237"/>
    </row>
    <row r="397" spans="1:17">
      <c r="A397" s="365"/>
      <c r="B397" s="466"/>
      <c r="C397" s="466"/>
      <c r="D397" s="367"/>
      <c r="E397" s="367"/>
      <c r="F397" s="162"/>
      <c r="G397" s="162"/>
      <c r="H397" s="162" t="s">
        <v>15</v>
      </c>
      <c r="I397" s="161" t="s">
        <v>25</v>
      </c>
      <c r="J397" s="162" t="s">
        <v>14</v>
      </c>
      <c r="K397" s="67">
        <v>45502</v>
      </c>
      <c r="L397" s="237"/>
      <c r="M397" s="237"/>
      <c r="N397" s="237"/>
      <c r="O397" s="237"/>
      <c r="P397" s="237"/>
      <c r="Q397" s="237"/>
    </row>
    <row r="398" spans="1:17">
      <c r="A398" s="365" t="s">
        <v>20</v>
      </c>
      <c r="B398" s="466">
        <v>87300</v>
      </c>
      <c r="C398" s="466">
        <v>87300</v>
      </c>
      <c r="D398" s="367">
        <v>180</v>
      </c>
      <c r="E398" s="367">
        <v>297</v>
      </c>
      <c r="F398" s="368" t="s">
        <v>5</v>
      </c>
      <c r="G398" s="365" t="s">
        <v>1383</v>
      </c>
      <c r="H398" s="162" t="s">
        <v>6</v>
      </c>
      <c r="I398" s="200">
        <v>23691247</v>
      </c>
      <c r="J398" s="162" t="s">
        <v>7</v>
      </c>
      <c r="K398" s="239" t="s">
        <v>1517</v>
      </c>
      <c r="L398" s="237"/>
      <c r="M398" s="237"/>
      <c r="N398" s="237"/>
      <c r="O398" s="237"/>
      <c r="P398" s="237"/>
      <c r="Q398" s="237"/>
    </row>
    <row r="399" spans="1:17">
      <c r="A399" s="365"/>
      <c r="B399" s="466"/>
      <c r="C399" s="466"/>
      <c r="D399" s="367"/>
      <c r="E399" s="367"/>
      <c r="F399" s="368"/>
      <c r="G399" s="365"/>
      <c r="H399" s="162" t="s">
        <v>9</v>
      </c>
      <c r="I399" s="201">
        <v>45492</v>
      </c>
      <c r="J399" s="162" t="s">
        <v>10</v>
      </c>
      <c r="K399" s="240" t="s">
        <v>767</v>
      </c>
      <c r="L399" s="237"/>
      <c r="M399" s="237"/>
      <c r="N399" s="237"/>
      <c r="O399" s="237"/>
      <c r="P399" s="237"/>
      <c r="Q399" s="237"/>
    </row>
    <row r="400" spans="1:17" ht="25.5">
      <c r="A400" s="365"/>
      <c r="B400" s="466"/>
      <c r="C400" s="466"/>
      <c r="D400" s="367"/>
      <c r="E400" s="367"/>
      <c r="F400" s="368"/>
      <c r="G400" s="365"/>
      <c r="H400" s="165" t="s">
        <v>11</v>
      </c>
      <c r="I400" s="241">
        <v>45496</v>
      </c>
      <c r="J400" s="398" t="s">
        <v>12</v>
      </c>
      <c r="K400" s="404" t="s">
        <v>1518</v>
      </c>
      <c r="L400" s="237"/>
      <c r="M400" s="237"/>
      <c r="N400" s="237"/>
      <c r="O400" s="237"/>
      <c r="P400" s="237"/>
      <c r="Q400" s="237"/>
    </row>
    <row r="401" spans="1:17">
      <c r="A401" s="365"/>
      <c r="B401" s="466"/>
      <c r="C401" s="466"/>
      <c r="D401" s="367"/>
      <c r="E401" s="367"/>
      <c r="F401" s="162" t="s">
        <v>8</v>
      </c>
      <c r="G401" s="62">
        <v>105190942</v>
      </c>
      <c r="H401" s="162" t="s">
        <v>13</v>
      </c>
      <c r="I401" s="67">
        <v>45498</v>
      </c>
      <c r="J401" s="398"/>
      <c r="K401" s="404"/>
      <c r="L401" s="237"/>
      <c r="M401" s="237"/>
      <c r="N401" s="237"/>
      <c r="O401" s="237"/>
      <c r="P401" s="237"/>
      <c r="Q401" s="237"/>
    </row>
    <row r="402" spans="1:17">
      <c r="A402" s="365"/>
      <c r="B402" s="466"/>
      <c r="C402" s="466"/>
      <c r="D402" s="367"/>
      <c r="E402" s="367"/>
      <c r="F402" s="162"/>
      <c r="G402" s="162"/>
      <c r="H402" s="162" t="s">
        <v>15</v>
      </c>
      <c r="I402" s="161" t="s">
        <v>25</v>
      </c>
      <c r="J402" s="162" t="s">
        <v>14</v>
      </c>
      <c r="K402" s="67">
        <v>45499</v>
      </c>
      <c r="L402" s="237"/>
      <c r="M402" s="237"/>
      <c r="N402" s="237"/>
      <c r="O402" s="237"/>
      <c r="P402" s="237"/>
      <c r="Q402" s="237"/>
    </row>
    <row r="403" spans="1:17">
      <c r="F403" s="237"/>
      <c r="G403" s="237"/>
      <c r="H403" s="237"/>
      <c r="I403" s="237"/>
      <c r="J403" s="237"/>
      <c r="K403" s="237"/>
      <c r="L403" s="237"/>
      <c r="M403" s="237"/>
      <c r="N403" s="237"/>
      <c r="O403" s="237"/>
      <c r="P403" s="237"/>
      <c r="Q403" s="237"/>
    </row>
    <row r="404" spans="1:17">
      <c r="F404" s="237"/>
      <c r="G404" s="237"/>
      <c r="H404" s="237"/>
      <c r="I404" s="237"/>
      <c r="J404" s="237"/>
      <c r="K404" s="237"/>
      <c r="L404" s="237"/>
      <c r="M404" s="237"/>
      <c r="N404" s="237"/>
      <c r="O404" s="237"/>
      <c r="P404" s="237"/>
      <c r="Q404" s="237"/>
    </row>
    <row r="405" spans="1:17">
      <c r="F405" s="237"/>
      <c r="G405" s="237"/>
      <c r="H405" s="237"/>
      <c r="I405" s="237"/>
      <c r="J405" s="237"/>
      <c r="K405" s="237"/>
      <c r="L405" s="237"/>
      <c r="M405" s="237"/>
      <c r="N405" s="237"/>
      <c r="O405" s="237"/>
      <c r="P405" s="237"/>
      <c r="Q405" s="237"/>
    </row>
    <row r="406" spans="1:17">
      <c r="F406" s="237"/>
      <c r="G406" s="237"/>
      <c r="H406" s="237"/>
      <c r="I406" s="237"/>
      <c r="J406" s="237"/>
      <c r="K406" s="237"/>
      <c r="L406" s="237"/>
      <c r="M406" s="237"/>
      <c r="N406" s="237"/>
      <c r="O406" s="237"/>
      <c r="P406" s="237"/>
      <c r="Q406" s="237"/>
    </row>
    <row r="407" spans="1:17">
      <c r="F407" s="237"/>
      <c r="G407" s="237"/>
      <c r="H407" s="237"/>
      <c r="I407" s="237"/>
      <c r="J407" s="237"/>
      <c r="K407" s="237"/>
      <c r="L407" s="237"/>
      <c r="M407" s="237"/>
      <c r="N407" s="237"/>
      <c r="O407" s="237"/>
      <c r="P407" s="237"/>
      <c r="Q407" s="237"/>
    </row>
    <row r="408" spans="1:17">
      <c r="F408" s="237"/>
      <c r="G408" s="237"/>
      <c r="H408" s="237"/>
      <c r="I408" s="237"/>
      <c r="J408" s="237"/>
      <c r="K408" s="237"/>
      <c r="L408" s="237"/>
      <c r="M408" s="237"/>
      <c r="N408" s="237"/>
      <c r="O408" s="237"/>
      <c r="P408" s="237"/>
      <c r="Q408" s="237"/>
    </row>
    <row r="409" spans="1:17">
      <c r="F409" s="237"/>
      <c r="G409" s="237"/>
      <c r="H409" s="237"/>
      <c r="I409" s="237"/>
      <c r="J409" s="237"/>
      <c r="K409" s="237"/>
      <c r="L409" s="237"/>
      <c r="M409" s="237"/>
      <c r="N409" s="237"/>
      <c r="O409" s="237"/>
      <c r="P409" s="237"/>
      <c r="Q409" s="237"/>
    </row>
    <row r="410" spans="1:17">
      <c r="F410" s="237"/>
      <c r="G410" s="237"/>
      <c r="H410" s="237"/>
      <c r="I410" s="237"/>
      <c r="J410" s="237"/>
      <c r="K410" s="237"/>
      <c r="L410" s="237"/>
      <c r="M410" s="237"/>
      <c r="N410" s="237"/>
      <c r="O410" s="237"/>
      <c r="P410" s="237"/>
      <c r="Q410" s="237"/>
    </row>
    <row r="411" spans="1:17">
      <c r="F411" s="237"/>
      <c r="G411" s="237"/>
      <c r="H411" s="237"/>
      <c r="I411" s="237"/>
      <c r="J411" s="237"/>
      <c r="K411" s="237"/>
      <c r="L411" s="237"/>
      <c r="M411" s="237"/>
      <c r="N411" s="237"/>
      <c r="O411" s="237"/>
      <c r="P411" s="237"/>
      <c r="Q411" s="237"/>
    </row>
    <row r="412" spans="1:17">
      <c r="F412" s="237"/>
      <c r="G412" s="237"/>
      <c r="H412" s="237"/>
      <c r="I412" s="237"/>
      <c r="J412" s="237"/>
      <c r="K412" s="237"/>
      <c r="L412" s="237"/>
      <c r="M412" s="237"/>
      <c r="N412" s="237"/>
      <c r="O412" s="237"/>
      <c r="P412" s="237"/>
      <c r="Q412" s="237"/>
    </row>
    <row r="413" spans="1:17">
      <c r="F413" s="237"/>
      <c r="G413" s="237"/>
      <c r="H413" s="237"/>
      <c r="I413" s="237"/>
      <c r="J413" s="237"/>
      <c r="K413" s="237"/>
      <c r="L413" s="237"/>
      <c r="M413" s="237"/>
      <c r="N413" s="237"/>
      <c r="O413" s="237"/>
      <c r="P413" s="237"/>
      <c r="Q413" s="237"/>
    </row>
    <row r="414" spans="1:17">
      <c r="F414" s="237"/>
      <c r="G414" s="237"/>
      <c r="H414" s="237"/>
      <c r="I414" s="237"/>
      <c r="J414" s="237"/>
      <c r="K414" s="237"/>
      <c r="L414" s="237"/>
      <c r="M414" s="237"/>
      <c r="N414" s="237"/>
      <c r="O414" s="237"/>
      <c r="P414" s="237"/>
      <c r="Q414" s="237"/>
    </row>
    <row r="415" spans="1:17">
      <c r="F415" s="237"/>
      <c r="G415" s="237"/>
      <c r="H415" s="237"/>
      <c r="I415" s="237"/>
      <c r="J415" s="237"/>
      <c r="K415" s="237"/>
      <c r="L415" s="237"/>
      <c r="M415" s="237"/>
      <c r="N415" s="237"/>
      <c r="O415" s="237"/>
      <c r="P415" s="237"/>
      <c r="Q415" s="237"/>
    </row>
    <row r="416" spans="1:17">
      <c r="F416" s="237"/>
      <c r="G416" s="237"/>
      <c r="H416" s="237"/>
      <c r="I416" s="237"/>
      <c r="J416" s="237"/>
      <c r="K416" s="237"/>
      <c r="L416" s="237"/>
      <c r="M416" s="237"/>
      <c r="N416" s="237"/>
      <c r="O416" s="237"/>
      <c r="P416" s="237"/>
      <c r="Q416" s="237"/>
    </row>
    <row r="417" spans="6:17">
      <c r="F417" s="237"/>
      <c r="G417" s="237"/>
      <c r="H417" s="237"/>
      <c r="I417" s="237"/>
      <c r="J417" s="237"/>
      <c r="K417" s="237"/>
      <c r="L417" s="237"/>
      <c r="M417" s="237"/>
      <c r="N417" s="237"/>
      <c r="O417" s="237"/>
      <c r="P417" s="237"/>
      <c r="Q417" s="237"/>
    </row>
    <row r="418" spans="6:17">
      <c r="F418" s="237"/>
      <c r="G418" s="237"/>
      <c r="H418" s="237"/>
      <c r="I418" s="237"/>
      <c r="J418" s="237"/>
      <c r="K418" s="237"/>
      <c r="L418" s="237"/>
      <c r="M418" s="237"/>
      <c r="N418" s="237"/>
      <c r="O418" s="237"/>
      <c r="P418" s="237"/>
      <c r="Q418" s="237"/>
    </row>
    <row r="419" spans="6:17">
      <c r="F419" s="237"/>
      <c r="G419" s="237"/>
      <c r="H419" s="237"/>
      <c r="I419" s="237"/>
      <c r="J419" s="237"/>
      <c r="K419" s="237"/>
      <c r="L419" s="237"/>
      <c r="M419" s="237"/>
      <c r="N419" s="237"/>
      <c r="O419" s="237"/>
      <c r="P419" s="237"/>
      <c r="Q419" s="237"/>
    </row>
    <row r="420" spans="6:17">
      <c r="F420" s="237"/>
      <c r="G420" s="237"/>
      <c r="H420" s="237"/>
      <c r="I420" s="237"/>
      <c r="J420" s="237"/>
      <c r="K420" s="237"/>
      <c r="L420" s="237"/>
      <c r="M420" s="237"/>
      <c r="N420" s="237"/>
      <c r="O420" s="237"/>
      <c r="P420" s="237"/>
      <c r="Q420" s="237"/>
    </row>
    <row r="421" spans="6:17">
      <c r="F421" s="237"/>
      <c r="G421" s="237"/>
      <c r="H421" s="237"/>
      <c r="I421" s="237"/>
      <c r="J421" s="237"/>
      <c r="K421" s="237"/>
      <c r="L421" s="237"/>
      <c r="M421" s="237"/>
      <c r="N421" s="237"/>
      <c r="O421" s="237"/>
      <c r="P421" s="237"/>
      <c r="Q421" s="237"/>
    </row>
    <row r="422" spans="6:17">
      <c r="F422" s="237"/>
      <c r="G422" s="237"/>
      <c r="H422" s="237"/>
      <c r="I422" s="237"/>
      <c r="J422" s="237"/>
      <c r="K422" s="237"/>
      <c r="L422" s="237"/>
      <c r="M422" s="237"/>
      <c r="N422" s="237"/>
      <c r="O422" s="237"/>
      <c r="P422" s="237"/>
      <c r="Q422" s="237"/>
    </row>
    <row r="423" spans="6:17">
      <c r="F423" s="237"/>
      <c r="G423" s="237"/>
      <c r="H423" s="237"/>
      <c r="I423" s="237"/>
      <c r="J423" s="237"/>
      <c r="K423" s="237"/>
      <c r="L423" s="237"/>
      <c r="M423" s="237"/>
      <c r="N423" s="237"/>
      <c r="O423" s="237"/>
      <c r="P423" s="237"/>
      <c r="Q423" s="237"/>
    </row>
    <row r="424" spans="6:17">
      <c r="F424" s="237"/>
      <c r="G424" s="237"/>
      <c r="H424" s="237"/>
      <c r="I424" s="237"/>
      <c r="J424" s="237"/>
      <c r="K424" s="237"/>
      <c r="L424" s="237"/>
      <c r="M424" s="237"/>
      <c r="N424" s="237"/>
      <c r="O424" s="237"/>
      <c r="P424" s="237"/>
      <c r="Q424" s="237"/>
    </row>
    <row r="425" spans="6:17">
      <c r="F425" s="237"/>
      <c r="G425" s="237"/>
      <c r="H425" s="237"/>
      <c r="I425" s="237"/>
      <c r="J425" s="237"/>
      <c r="K425" s="237"/>
      <c r="L425" s="237"/>
      <c r="M425" s="237"/>
      <c r="N425" s="237"/>
      <c r="O425" s="237"/>
      <c r="P425" s="237"/>
      <c r="Q425" s="237"/>
    </row>
    <row r="426" spans="6:17">
      <c r="F426" s="237"/>
      <c r="G426" s="237"/>
      <c r="H426" s="237"/>
      <c r="I426" s="237"/>
      <c r="J426" s="237"/>
      <c r="K426" s="237"/>
      <c r="L426" s="237"/>
      <c r="M426" s="237"/>
      <c r="N426" s="237"/>
      <c r="O426" s="237"/>
      <c r="P426" s="237"/>
      <c r="Q426" s="237"/>
    </row>
    <row r="427" spans="6:17">
      <c r="F427" s="237"/>
      <c r="G427" s="237"/>
      <c r="H427" s="237"/>
      <c r="I427" s="237"/>
      <c r="J427" s="237"/>
      <c r="K427" s="237"/>
      <c r="L427" s="237"/>
      <c r="M427" s="237"/>
      <c r="N427" s="237"/>
      <c r="O427" s="237"/>
      <c r="P427" s="237"/>
      <c r="Q427" s="237"/>
    </row>
    <row r="428" spans="6:17">
      <c r="F428" s="237"/>
      <c r="G428" s="237"/>
      <c r="H428" s="237"/>
      <c r="I428" s="237"/>
      <c r="J428" s="237"/>
      <c r="K428" s="237"/>
      <c r="L428" s="237"/>
      <c r="M428" s="237"/>
      <c r="N428" s="237"/>
      <c r="O428" s="237"/>
      <c r="P428" s="237"/>
      <c r="Q428" s="237"/>
    </row>
    <row r="429" spans="6:17">
      <c r="F429" s="237"/>
      <c r="G429" s="237"/>
      <c r="H429" s="237"/>
      <c r="I429" s="237"/>
      <c r="J429" s="237"/>
      <c r="K429" s="237"/>
      <c r="L429" s="237"/>
      <c r="M429" s="237"/>
      <c r="N429" s="237"/>
      <c r="O429" s="237"/>
      <c r="P429" s="237"/>
      <c r="Q429" s="237"/>
    </row>
    <row r="430" spans="6:17">
      <c r="F430" s="237"/>
      <c r="G430" s="237"/>
      <c r="H430" s="237"/>
      <c r="I430" s="237"/>
      <c r="J430" s="237"/>
      <c r="K430" s="237"/>
      <c r="L430" s="237"/>
      <c r="M430" s="237"/>
      <c r="N430" s="237"/>
      <c r="O430" s="237"/>
      <c r="P430" s="237"/>
      <c r="Q430" s="237"/>
    </row>
    <row r="431" spans="6:17">
      <c r="F431" s="237"/>
      <c r="G431" s="237"/>
      <c r="H431" s="237"/>
      <c r="I431" s="237"/>
      <c r="J431" s="237"/>
      <c r="K431" s="237"/>
      <c r="L431" s="237"/>
      <c r="M431" s="237"/>
      <c r="N431" s="237"/>
      <c r="O431" s="237"/>
      <c r="P431" s="237"/>
      <c r="Q431" s="237"/>
    </row>
    <row r="432" spans="6:17">
      <c r="F432" s="237"/>
      <c r="G432" s="237"/>
      <c r="H432" s="237"/>
      <c r="I432" s="237"/>
      <c r="J432" s="237"/>
      <c r="K432" s="237"/>
      <c r="L432" s="237"/>
      <c r="M432" s="237"/>
      <c r="N432" s="237"/>
      <c r="O432" s="237"/>
      <c r="P432" s="237"/>
      <c r="Q432" s="237"/>
    </row>
    <row r="433" spans="6:17">
      <c r="F433" s="237"/>
      <c r="G433" s="237"/>
      <c r="H433" s="237"/>
      <c r="I433" s="237"/>
      <c r="J433" s="237"/>
      <c r="K433" s="237"/>
      <c r="L433" s="237"/>
      <c r="M433" s="237"/>
      <c r="N433" s="237"/>
      <c r="O433" s="237"/>
      <c r="P433" s="237"/>
      <c r="Q433" s="237"/>
    </row>
    <row r="434" spans="6:17">
      <c r="F434" s="237"/>
      <c r="G434" s="237"/>
      <c r="H434" s="237"/>
      <c r="I434" s="237"/>
      <c r="J434" s="237"/>
      <c r="K434" s="237"/>
      <c r="L434" s="237"/>
      <c r="M434" s="237"/>
      <c r="N434" s="237"/>
      <c r="O434" s="237"/>
      <c r="P434" s="237"/>
      <c r="Q434" s="237"/>
    </row>
    <row r="435" spans="6:17">
      <c r="F435" s="237"/>
      <c r="G435" s="237"/>
      <c r="H435" s="237"/>
      <c r="I435" s="237"/>
      <c r="J435" s="237"/>
      <c r="K435" s="237"/>
      <c r="L435" s="237"/>
      <c r="M435" s="237"/>
      <c r="N435" s="237"/>
      <c r="O435" s="237"/>
      <c r="P435" s="237"/>
      <c r="Q435" s="237"/>
    </row>
    <row r="436" spans="6:17">
      <c r="F436" s="237"/>
      <c r="G436" s="237"/>
      <c r="H436" s="237"/>
      <c r="I436" s="237"/>
      <c r="J436" s="237"/>
      <c r="K436" s="237"/>
      <c r="L436" s="237"/>
      <c r="M436" s="237"/>
      <c r="N436" s="237"/>
      <c r="O436" s="237"/>
      <c r="P436" s="237"/>
      <c r="Q436" s="237"/>
    </row>
    <row r="437" spans="6:17">
      <c r="F437" s="237"/>
      <c r="G437" s="237"/>
      <c r="H437" s="237"/>
      <c r="I437" s="237"/>
      <c r="J437" s="237"/>
      <c r="K437" s="237"/>
      <c r="L437" s="237"/>
      <c r="M437" s="237"/>
      <c r="N437" s="237"/>
      <c r="O437" s="237"/>
      <c r="P437" s="237"/>
      <c r="Q437" s="237"/>
    </row>
    <row r="438" spans="6:17">
      <c r="F438" s="237"/>
      <c r="G438" s="237"/>
      <c r="H438" s="237"/>
      <c r="I438" s="237"/>
      <c r="J438" s="237"/>
      <c r="K438" s="237"/>
      <c r="L438" s="237"/>
      <c r="M438" s="237"/>
      <c r="N438" s="237"/>
      <c r="O438" s="237"/>
      <c r="P438" s="237"/>
      <c r="Q438" s="237"/>
    </row>
    <row r="439" spans="6:17">
      <c r="F439" s="237"/>
      <c r="G439" s="237"/>
      <c r="H439" s="237"/>
      <c r="I439" s="237"/>
      <c r="J439" s="237"/>
      <c r="K439" s="237"/>
      <c r="L439" s="237"/>
      <c r="M439" s="237"/>
      <c r="N439" s="237"/>
      <c r="O439" s="237"/>
      <c r="P439" s="237"/>
      <c r="Q439" s="237"/>
    </row>
    <row r="440" spans="6:17">
      <c r="F440" s="237"/>
      <c r="G440" s="237"/>
      <c r="H440" s="237"/>
      <c r="I440" s="237"/>
      <c r="J440" s="237"/>
      <c r="K440" s="237"/>
      <c r="L440" s="237"/>
      <c r="M440" s="237"/>
      <c r="N440" s="237"/>
      <c r="O440" s="237"/>
      <c r="P440" s="237"/>
      <c r="Q440" s="237"/>
    </row>
    <row r="441" spans="6:17">
      <c r="F441" s="237"/>
      <c r="G441" s="237"/>
      <c r="H441" s="237"/>
      <c r="I441" s="237"/>
      <c r="J441" s="237"/>
      <c r="K441" s="237"/>
      <c r="L441" s="237"/>
      <c r="M441" s="237"/>
      <c r="N441" s="237"/>
      <c r="O441" s="237"/>
      <c r="P441" s="237"/>
      <c r="Q441" s="237"/>
    </row>
    <row r="442" spans="6:17">
      <c r="F442" s="237"/>
      <c r="G442" s="237"/>
      <c r="H442" s="237"/>
      <c r="I442" s="237"/>
      <c r="J442" s="237"/>
      <c r="K442" s="237"/>
      <c r="L442" s="237"/>
      <c r="M442" s="237"/>
      <c r="N442" s="237"/>
      <c r="O442" s="237"/>
      <c r="P442" s="237"/>
      <c r="Q442" s="237"/>
    </row>
    <row r="443" spans="6:17">
      <c r="F443" s="237"/>
      <c r="G443" s="237"/>
      <c r="H443" s="237"/>
      <c r="I443" s="237"/>
      <c r="J443" s="237"/>
      <c r="K443" s="237"/>
      <c r="L443" s="237"/>
      <c r="M443" s="237"/>
      <c r="N443" s="237"/>
      <c r="O443" s="237"/>
      <c r="P443" s="237"/>
      <c r="Q443" s="237"/>
    </row>
    <row r="444" spans="6:17">
      <c r="F444" s="237"/>
      <c r="G444" s="237"/>
      <c r="H444" s="237"/>
      <c r="I444" s="237"/>
      <c r="J444" s="237"/>
      <c r="K444" s="237"/>
      <c r="L444" s="237"/>
      <c r="M444" s="237"/>
      <c r="N444" s="237"/>
      <c r="O444" s="237"/>
      <c r="P444" s="237"/>
      <c r="Q444" s="237"/>
    </row>
    <row r="445" spans="6:17">
      <c r="F445" s="237"/>
      <c r="G445" s="237"/>
      <c r="H445" s="237"/>
      <c r="I445" s="237"/>
      <c r="J445" s="237"/>
      <c r="K445" s="237"/>
      <c r="L445" s="237"/>
      <c r="M445" s="237"/>
      <c r="N445" s="237"/>
      <c r="O445" s="237"/>
      <c r="P445" s="237"/>
      <c r="Q445" s="237"/>
    </row>
    <row r="446" spans="6:17">
      <c r="F446" s="237"/>
      <c r="G446" s="237"/>
      <c r="H446" s="237"/>
      <c r="I446" s="237"/>
      <c r="J446" s="237"/>
      <c r="K446" s="237"/>
      <c r="L446" s="237"/>
      <c r="M446" s="237"/>
      <c r="N446" s="237"/>
      <c r="O446" s="237"/>
      <c r="P446" s="237"/>
      <c r="Q446" s="237"/>
    </row>
    <row r="447" spans="6:17">
      <c r="F447" s="237"/>
      <c r="G447" s="237"/>
      <c r="H447" s="237"/>
      <c r="I447" s="237"/>
      <c r="J447" s="237"/>
      <c r="K447" s="237"/>
      <c r="L447" s="237"/>
      <c r="M447" s="237"/>
      <c r="N447" s="237"/>
      <c r="O447" s="237"/>
      <c r="P447" s="237"/>
      <c r="Q447" s="237"/>
    </row>
    <row r="448" spans="6:17">
      <c r="F448" s="237"/>
      <c r="G448" s="237"/>
      <c r="H448" s="237"/>
      <c r="I448" s="237"/>
      <c r="J448" s="237"/>
      <c r="K448" s="237"/>
      <c r="L448" s="237"/>
      <c r="M448" s="237"/>
      <c r="N448" s="237"/>
      <c r="O448" s="237"/>
      <c r="P448" s="237"/>
      <c r="Q448" s="237"/>
    </row>
    <row r="449" spans="6:17">
      <c r="F449" s="237"/>
      <c r="G449" s="237"/>
      <c r="H449" s="237"/>
      <c r="I449" s="237"/>
      <c r="J449" s="237"/>
      <c r="K449" s="237"/>
      <c r="L449" s="237"/>
      <c r="M449" s="237"/>
      <c r="N449" s="237"/>
      <c r="O449" s="237"/>
      <c r="P449" s="237"/>
      <c r="Q449" s="237"/>
    </row>
    <row r="450" spans="6:17">
      <c r="F450" s="237"/>
      <c r="G450" s="237"/>
      <c r="H450" s="237"/>
      <c r="I450" s="237"/>
      <c r="J450" s="237"/>
      <c r="K450" s="237"/>
      <c r="L450" s="237"/>
      <c r="M450" s="237"/>
      <c r="N450" s="237"/>
      <c r="O450" s="237"/>
      <c r="P450" s="237"/>
      <c r="Q450" s="237"/>
    </row>
    <row r="451" spans="6:17">
      <c r="F451" s="237"/>
      <c r="G451" s="237"/>
      <c r="H451" s="237"/>
      <c r="I451" s="237"/>
      <c r="J451" s="237"/>
      <c r="K451" s="237"/>
      <c r="L451" s="237"/>
      <c r="M451" s="237"/>
      <c r="N451" s="237"/>
      <c r="O451" s="237"/>
      <c r="P451" s="237"/>
      <c r="Q451" s="237"/>
    </row>
    <row r="452" spans="6:17">
      <c r="F452" s="237"/>
      <c r="G452" s="237"/>
      <c r="H452" s="237"/>
      <c r="I452" s="237"/>
      <c r="J452" s="237"/>
      <c r="K452" s="237"/>
      <c r="L452" s="237"/>
      <c r="M452" s="237"/>
      <c r="N452" s="237"/>
      <c r="O452" s="237"/>
      <c r="P452" s="237"/>
      <c r="Q452" s="237"/>
    </row>
    <row r="453" spans="6:17">
      <c r="F453" s="237"/>
      <c r="G453" s="237"/>
      <c r="H453" s="237"/>
      <c r="I453" s="237"/>
      <c r="J453" s="237"/>
      <c r="K453" s="237"/>
      <c r="L453" s="237"/>
      <c r="M453" s="237"/>
      <c r="N453" s="237"/>
      <c r="O453" s="237"/>
      <c r="P453" s="237"/>
      <c r="Q453" s="237"/>
    </row>
  </sheetData>
  <mergeCells count="706">
    <mergeCell ref="A398:A402"/>
    <mergeCell ref="B398:B402"/>
    <mergeCell ref="C398:C402"/>
    <mergeCell ref="D398:D402"/>
    <mergeCell ref="E398:E402"/>
    <mergeCell ref="F398:F400"/>
    <mergeCell ref="G398:G400"/>
    <mergeCell ref="J400:J401"/>
    <mergeCell ref="K400:K401"/>
    <mergeCell ref="A393:A397"/>
    <mergeCell ref="B393:B397"/>
    <mergeCell ref="C393:C397"/>
    <mergeCell ref="D393:D397"/>
    <mergeCell ref="E393:E397"/>
    <mergeCell ref="F393:F395"/>
    <mergeCell ref="G393:G395"/>
    <mergeCell ref="J395:J396"/>
    <mergeCell ref="K395:K396"/>
    <mergeCell ref="A388:A392"/>
    <mergeCell ref="B388:B392"/>
    <mergeCell ref="C388:C392"/>
    <mergeCell ref="D388:D392"/>
    <mergeCell ref="E388:E392"/>
    <mergeCell ref="F388:F390"/>
    <mergeCell ref="G388:G390"/>
    <mergeCell ref="J390:J391"/>
    <mergeCell ref="K390:K391"/>
    <mergeCell ref="A383:A387"/>
    <mergeCell ref="B383:B387"/>
    <mergeCell ref="C383:C387"/>
    <mergeCell ref="D383:D387"/>
    <mergeCell ref="E383:E387"/>
    <mergeCell ref="F383:F385"/>
    <mergeCell ref="G383:G385"/>
    <mergeCell ref="J385:J386"/>
    <mergeCell ref="K385:K386"/>
    <mergeCell ref="A378:A382"/>
    <mergeCell ref="B378:B382"/>
    <mergeCell ref="C378:C382"/>
    <mergeCell ref="D378:D382"/>
    <mergeCell ref="E378:E382"/>
    <mergeCell ref="F378:F380"/>
    <mergeCell ref="G378:G380"/>
    <mergeCell ref="J380:J381"/>
    <mergeCell ref="K380:K381"/>
    <mergeCell ref="A373:A377"/>
    <mergeCell ref="B373:B377"/>
    <mergeCell ref="C373:C377"/>
    <mergeCell ref="D373:D377"/>
    <mergeCell ref="E373:E377"/>
    <mergeCell ref="F373:F375"/>
    <mergeCell ref="G373:G375"/>
    <mergeCell ref="J375:J376"/>
    <mergeCell ref="K375:K376"/>
    <mergeCell ref="A368:A372"/>
    <mergeCell ref="B368:B372"/>
    <mergeCell ref="C368:C372"/>
    <mergeCell ref="D368:D372"/>
    <mergeCell ref="E368:E372"/>
    <mergeCell ref="F368:F370"/>
    <mergeCell ref="G368:G370"/>
    <mergeCell ref="J370:J371"/>
    <mergeCell ref="K370:K371"/>
    <mergeCell ref="A363:A367"/>
    <mergeCell ref="B363:B367"/>
    <mergeCell ref="C363:C367"/>
    <mergeCell ref="D363:D367"/>
    <mergeCell ref="E363:E367"/>
    <mergeCell ref="F363:F365"/>
    <mergeCell ref="G363:G365"/>
    <mergeCell ref="J365:J366"/>
    <mergeCell ref="K365:K366"/>
    <mergeCell ref="A358:A362"/>
    <mergeCell ref="B358:B362"/>
    <mergeCell ref="C358:C362"/>
    <mergeCell ref="D358:D362"/>
    <mergeCell ref="E358:E362"/>
    <mergeCell ref="F358:F360"/>
    <mergeCell ref="G358:G360"/>
    <mergeCell ref="J360:J361"/>
    <mergeCell ref="K360:K361"/>
    <mergeCell ref="A353:A357"/>
    <mergeCell ref="B353:B357"/>
    <mergeCell ref="C353:C357"/>
    <mergeCell ref="D353:D357"/>
    <mergeCell ref="E353:E357"/>
    <mergeCell ref="F353:F355"/>
    <mergeCell ref="G353:G355"/>
    <mergeCell ref="J355:J356"/>
    <mergeCell ref="K355:K356"/>
    <mergeCell ref="A348:A352"/>
    <mergeCell ref="B348:B352"/>
    <mergeCell ref="C348:C352"/>
    <mergeCell ref="D348:D352"/>
    <mergeCell ref="E348:E352"/>
    <mergeCell ref="F348:F350"/>
    <mergeCell ref="G348:G350"/>
    <mergeCell ref="J350:J351"/>
    <mergeCell ref="K350:K351"/>
    <mergeCell ref="A343:A347"/>
    <mergeCell ref="B343:B347"/>
    <mergeCell ref="C343:C347"/>
    <mergeCell ref="D343:D347"/>
    <mergeCell ref="E343:E347"/>
    <mergeCell ref="F343:F345"/>
    <mergeCell ref="G343:G345"/>
    <mergeCell ref="J345:J346"/>
    <mergeCell ref="K345:K346"/>
    <mergeCell ref="A338:A342"/>
    <mergeCell ref="B338:B342"/>
    <mergeCell ref="C338:C342"/>
    <mergeCell ref="D338:D342"/>
    <mergeCell ref="E338:E342"/>
    <mergeCell ref="F338:F340"/>
    <mergeCell ref="G338:G340"/>
    <mergeCell ref="J340:J341"/>
    <mergeCell ref="K340:K341"/>
    <mergeCell ref="A333:A337"/>
    <mergeCell ref="B333:B337"/>
    <mergeCell ref="C333:C337"/>
    <mergeCell ref="D333:D337"/>
    <mergeCell ref="E333:E337"/>
    <mergeCell ref="F333:F335"/>
    <mergeCell ref="G333:G335"/>
    <mergeCell ref="J335:J336"/>
    <mergeCell ref="K335:K336"/>
    <mergeCell ref="A328:A332"/>
    <mergeCell ref="B328:B332"/>
    <mergeCell ref="C328:C332"/>
    <mergeCell ref="D328:D332"/>
    <mergeCell ref="E328:E332"/>
    <mergeCell ref="F328:F330"/>
    <mergeCell ref="G328:G330"/>
    <mergeCell ref="J330:J331"/>
    <mergeCell ref="K330:K331"/>
    <mergeCell ref="A323:A327"/>
    <mergeCell ref="B323:B327"/>
    <mergeCell ref="C323:C327"/>
    <mergeCell ref="D323:D327"/>
    <mergeCell ref="E323:E327"/>
    <mergeCell ref="F323:F325"/>
    <mergeCell ref="G323:G325"/>
    <mergeCell ref="J325:J326"/>
    <mergeCell ref="K325:K326"/>
    <mergeCell ref="A318:A322"/>
    <mergeCell ref="B318:B322"/>
    <mergeCell ref="C318:C322"/>
    <mergeCell ref="D318:D322"/>
    <mergeCell ref="E318:E322"/>
    <mergeCell ref="F318:F320"/>
    <mergeCell ref="G318:G320"/>
    <mergeCell ref="J320:J321"/>
    <mergeCell ref="K320:K321"/>
    <mergeCell ref="A313:A317"/>
    <mergeCell ref="B313:B317"/>
    <mergeCell ref="C313:C317"/>
    <mergeCell ref="D313:D317"/>
    <mergeCell ref="E313:E317"/>
    <mergeCell ref="F313:F315"/>
    <mergeCell ref="G313:G315"/>
    <mergeCell ref="J315:J316"/>
    <mergeCell ref="K315:K316"/>
    <mergeCell ref="A308:A312"/>
    <mergeCell ref="B308:B312"/>
    <mergeCell ref="C308:C312"/>
    <mergeCell ref="D308:D312"/>
    <mergeCell ref="E308:E312"/>
    <mergeCell ref="F308:F310"/>
    <mergeCell ref="G308:G310"/>
    <mergeCell ref="J310:J311"/>
    <mergeCell ref="K310:K311"/>
    <mergeCell ref="A303:A307"/>
    <mergeCell ref="B303:B307"/>
    <mergeCell ref="C303:C307"/>
    <mergeCell ref="D303:D307"/>
    <mergeCell ref="E303:E307"/>
    <mergeCell ref="F303:F305"/>
    <mergeCell ref="G303:G305"/>
    <mergeCell ref="J305:J306"/>
    <mergeCell ref="K305:K306"/>
    <mergeCell ref="F226:F228"/>
    <mergeCell ref="G226:G228"/>
    <mergeCell ref="J228:J229"/>
    <mergeCell ref="K228:K229"/>
    <mergeCell ref="A220:K220"/>
    <mergeCell ref="A251:K251"/>
    <mergeCell ref="A246:A250"/>
    <mergeCell ref="B246:B250"/>
    <mergeCell ref="C246:C250"/>
    <mergeCell ref="D246:D250"/>
    <mergeCell ref="E246:E250"/>
    <mergeCell ref="F246:F248"/>
    <mergeCell ref="G246:G248"/>
    <mergeCell ref="J248:J249"/>
    <mergeCell ref="K248:K249"/>
    <mergeCell ref="A241:A245"/>
    <mergeCell ref="B241:B245"/>
    <mergeCell ref="C241:C245"/>
    <mergeCell ref="D241:D245"/>
    <mergeCell ref="E241:E245"/>
    <mergeCell ref="F241:F243"/>
    <mergeCell ref="G241:G243"/>
    <mergeCell ref="J243:J244"/>
    <mergeCell ref="K243:K244"/>
    <mergeCell ref="F231:F233"/>
    <mergeCell ref="G231:G233"/>
    <mergeCell ref="J233:J234"/>
    <mergeCell ref="K233:K234"/>
    <mergeCell ref="E236:E240"/>
    <mergeCell ref="F236:F238"/>
    <mergeCell ref="G236:G238"/>
    <mergeCell ref="J238:J239"/>
    <mergeCell ref="K238:K239"/>
    <mergeCell ref="A159:A163"/>
    <mergeCell ref="B159:B163"/>
    <mergeCell ref="C159:C163"/>
    <mergeCell ref="D159:D163"/>
    <mergeCell ref="E159:E163"/>
    <mergeCell ref="F159:F161"/>
    <mergeCell ref="G159:G161"/>
    <mergeCell ref="J161:J162"/>
    <mergeCell ref="K161:K162"/>
    <mergeCell ref="A154:A158"/>
    <mergeCell ref="B154:B158"/>
    <mergeCell ref="C154:C158"/>
    <mergeCell ref="D154:D158"/>
    <mergeCell ref="E154:E158"/>
    <mergeCell ref="F154:F156"/>
    <mergeCell ref="G154:G156"/>
    <mergeCell ref="J156:J157"/>
    <mergeCell ref="K156:K157"/>
    <mergeCell ref="F144:F146"/>
    <mergeCell ref="G144:G146"/>
    <mergeCell ref="J146:J147"/>
    <mergeCell ref="K146:K147"/>
    <mergeCell ref="A149:A153"/>
    <mergeCell ref="B149:B153"/>
    <mergeCell ref="C149:C153"/>
    <mergeCell ref="D149:D153"/>
    <mergeCell ref="E149:E153"/>
    <mergeCell ref="F149:F151"/>
    <mergeCell ref="G149:G151"/>
    <mergeCell ref="J151:J152"/>
    <mergeCell ref="K151:K152"/>
    <mergeCell ref="A164:K164"/>
    <mergeCell ref="A134:A138"/>
    <mergeCell ref="B134:B138"/>
    <mergeCell ref="C134:C138"/>
    <mergeCell ref="D134:D138"/>
    <mergeCell ref="E134:E138"/>
    <mergeCell ref="F134:F136"/>
    <mergeCell ref="G134:G136"/>
    <mergeCell ref="J136:J137"/>
    <mergeCell ref="K136:K137"/>
    <mergeCell ref="A139:A143"/>
    <mergeCell ref="B139:B143"/>
    <mergeCell ref="C139:C143"/>
    <mergeCell ref="D139:D143"/>
    <mergeCell ref="E139:E143"/>
    <mergeCell ref="F139:F141"/>
    <mergeCell ref="G139:G141"/>
    <mergeCell ref="J141:J142"/>
    <mergeCell ref="K141:K142"/>
    <mergeCell ref="A144:A148"/>
    <mergeCell ref="B144:B148"/>
    <mergeCell ref="C144:C148"/>
    <mergeCell ref="D144:D148"/>
    <mergeCell ref="E144:E148"/>
    <mergeCell ref="A42:A46"/>
    <mergeCell ref="B42:B46"/>
    <mergeCell ref="C42:C46"/>
    <mergeCell ref="D42:D46"/>
    <mergeCell ref="E42:E46"/>
    <mergeCell ref="J65:J66"/>
    <mergeCell ref="K65:K66"/>
    <mergeCell ref="A58:A62"/>
    <mergeCell ref="B58:B62"/>
    <mergeCell ref="C58:C62"/>
    <mergeCell ref="D58:D62"/>
    <mergeCell ref="E58:E62"/>
    <mergeCell ref="F58:F60"/>
    <mergeCell ref="G58:G60"/>
    <mergeCell ref="J60:J61"/>
    <mergeCell ref="K60:K61"/>
    <mergeCell ref="A53:A57"/>
    <mergeCell ref="B53:B57"/>
    <mergeCell ref="C53:C57"/>
    <mergeCell ref="D53:D57"/>
    <mergeCell ref="E53:E57"/>
    <mergeCell ref="F53:F55"/>
    <mergeCell ref="G53:G55"/>
    <mergeCell ref="J55:J56"/>
    <mergeCell ref="F42:F44"/>
    <mergeCell ref="G42:G44"/>
    <mergeCell ref="J44:J45"/>
    <mergeCell ref="K44:K45"/>
    <mergeCell ref="F47:F49"/>
    <mergeCell ref="G47:G49"/>
    <mergeCell ref="J49:J50"/>
    <mergeCell ref="K49:K50"/>
    <mergeCell ref="A68:A72"/>
    <mergeCell ref="B68:B72"/>
    <mergeCell ref="C68:C72"/>
    <mergeCell ref="D68:D72"/>
    <mergeCell ref="E68:E72"/>
    <mergeCell ref="F68:F70"/>
    <mergeCell ref="G68:G70"/>
    <mergeCell ref="J70:J71"/>
    <mergeCell ref="K70:K71"/>
    <mergeCell ref="A63:A67"/>
    <mergeCell ref="B63:B67"/>
    <mergeCell ref="C63:C67"/>
    <mergeCell ref="D63:D67"/>
    <mergeCell ref="E63:E67"/>
    <mergeCell ref="F63:F65"/>
    <mergeCell ref="G63:G65"/>
    <mergeCell ref="A47:A51"/>
    <mergeCell ref="B47:B51"/>
    <mergeCell ref="C47:C51"/>
    <mergeCell ref="D47:D51"/>
    <mergeCell ref="E47:E51"/>
    <mergeCell ref="K85:K86"/>
    <mergeCell ref="A78:A82"/>
    <mergeCell ref="B78:B82"/>
    <mergeCell ref="C78:C82"/>
    <mergeCell ref="D78:D82"/>
    <mergeCell ref="E78:E82"/>
    <mergeCell ref="F78:F80"/>
    <mergeCell ref="G78:G80"/>
    <mergeCell ref="J80:J81"/>
    <mergeCell ref="K80:K81"/>
    <mergeCell ref="A73:A77"/>
    <mergeCell ref="B73:B77"/>
    <mergeCell ref="C73:C77"/>
    <mergeCell ref="D73:D77"/>
    <mergeCell ref="E73:E77"/>
    <mergeCell ref="F73:F75"/>
    <mergeCell ref="G73:G75"/>
    <mergeCell ref="J75:J76"/>
    <mergeCell ref="K75:K76"/>
    <mergeCell ref="D12:D16"/>
    <mergeCell ref="E12:E16"/>
    <mergeCell ref="F12:F14"/>
    <mergeCell ref="G12:G14"/>
    <mergeCell ref="J14:J15"/>
    <mergeCell ref="J95:J96"/>
    <mergeCell ref="K95:K96"/>
    <mergeCell ref="A88:A92"/>
    <mergeCell ref="B88:B92"/>
    <mergeCell ref="C88:C92"/>
    <mergeCell ref="D88:D92"/>
    <mergeCell ref="E88:E92"/>
    <mergeCell ref="F88:F90"/>
    <mergeCell ref="G88:G90"/>
    <mergeCell ref="J90:J91"/>
    <mergeCell ref="K90:K91"/>
    <mergeCell ref="A83:A87"/>
    <mergeCell ref="B83:B87"/>
    <mergeCell ref="C83:C87"/>
    <mergeCell ref="D83:D87"/>
    <mergeCell ref="E83:E87"/>
    <mergeCell ref="F83:F85"/>
    <mergeCell ref="G83:G85"/>
    <mergeCell ref="J85:J86"/>
    <mergeCell ref="K14:K15"/>
    <mergeCell ref="F17:F19"/>
    <mergeCell ref="G17:G19"/>
    <mergeCell ref="J19:J20"/>
    <mergeCell ref="B22:B26"/>
    <mergeCell ref="C22:C26"/>
    <mergeCell ref="D22:D26"/>
    <mergeCell ref="E22:E26"/>
    <mergeCell ref="A98:A102"/>
    <mergeCell ref="B98:B102"/>
    <mergeCell ref="C98:C102"/>
    <mergeCell ref="D98:D102"/>
    <mergeCell ref="E98:E102"/>
    <mergeCell ref="F98:F100"/>
    <mergeCell ref="G98:G100"/>
    <mergeCell ref="J100:J101"/>
    <mergeCell ref="K100:K101"/>
    <mergeCell ref="A93:A97"/>
    <mergeCell ref="B93:B97"/>
    <mergeCell ref="C93:C97"/>
    <mergeCell ref="D93:D97"/>
    <mergeCell ref="E93:E97"/>
    <mergeCell ref="F93:F95"/>
    <mergeCell ref="G93:G95"/>
    <mergeCell ref="F37:F39"/>
    <mergeCell ref="G37:G39"/>
    <mergeCell ref="J39:J40"/>
    <mergeCell ref="D32:D36"/>
    <mergeCell ref="E32:E36"/>
    <mergeCell ref="F32:F34"/>
    <mergeCell ref="G32:G34"/>
    <mergeCell ref="E27:E31"/>
    <mergeCell ref="F27:F29"/>
    <mergeCell ref="K105:K106"/>
    <mergeCell ref="K39:K40"/>
    <mergeCell ref="A9:K9"/>
    <mergeCell ref="A3:K3"/>
    <mergeCell ref="F10:G10"/>
    <mergeCell ref="H10:I10"/>
    <mergeCell ref="J10:K10"/>
    <mergeCell ref="A17:A21"/>
    <mergeCell ref="B17:B21"/>
    <mergeCell ref="A32:A36"/>
    <mergeCell ref="B32:B36"/>
    <mergeCell ref="C32:C36"/>
    <mergeCell ref="A27:A31"/>
    <mergeCell ref="B27:B31"/>
    <mergeCell ref="C27:C31"/>
    <mergeCell ref="C17:C21"/>
    <mergeCell ref="K34:K35"/>
    <mergeCell ref="D27:D31"/>
    <mergeCell ref="J34:J35"/>
    <mergeCell ref="A37:A41"/>
    <mergeCell ref="B37:B41"/>
    <mergeCell ref="C37:C41"/>
    <mergeCell ref="D37:D41"/>
    <mergeCell ref="E37:E41"/>
    <mergeCell ref="B108:B112"/>
    <mergeCell ref="A22:A26"/>
    <mergeCell ref="K19:K20"/>
    <mergeCell ref="F22:F24"/>
    <mergeCell ref="G22:G24"/>
    <mergeCell ref="J24:J25"/>
    <mergeCell ref="K24:K25"/>
    <mergeCell ref="D17:D21"/>
    <mergeCell ref="E17:E21"/>
    <mergeCell ref="C108:C112"/>
    <mergeCell ref="D108:D112"/>
    <mergeCell ref="E108:E112"/>
    <mergeCell ref="F108:F110"/>
    <mergeCell ref="G108:G110"/>
    <mergeCell ref="J110:J111"/>
    <mergeCell ref="K110:K111"/>
    <mergeCell ref="A103:A107"/>
    <mergeCell ref="B103:B107"/>
    <mergeCell ref="C103:C107"/>
    <mergeCell ref="D103:D107"/>
    <mergeCell ref="E103:E107"/>
    <mergeCell ref="F103:F105"/>
    <mergeCell ref="G103:G105"/>
    <mergeCell ref="J105:J106"/>
    <mergeCell ref="C118:C122"/>
    <mergeCell ref="G27:G29"/>
    <mergeCell ref="J29:J30"/>
    <mergeCell ref="K29:K30"/>
    <mergeCell ref="A11:K11"/>
    <mergeCell ref="A12:A16"/>
    <mergeCell ref="B12:B16"/>
    <mergeCell ref="C12:C16"/>
    <mergeCell ref="D118:D122"/>
    <mergeCell ref="E118:E122"/>
    <mergeCell ref="F118:F120"/>
    <mergeCell ref="G118:G120"/>
    <mergeCell ref="J120:J121"/>
    <mergeCell ref="K120:K121"/>
    <mergeCell ref="A113:A117"/>
    <mergeCell ref="B113:B117"/>
    <mergeCell ref="C113:C117"/>
    <mergeCell ref="D113:D117"/>
    <mergeCell ref="E113:E117"/>
    <mergeCell ref="F113:F115"/>
    <mergeCell ref="G113:G115"/>
    <mergeCell ref="J115:J116"/>
    <mergeCell ref="K115:K116"/>
    <mergeCell ref="A108:A112"/>
    <mergeCell ref="K55:K56"/>
    <mergeCell ref="A1:E1"/>
    <mergeCell ref="A133:K133"/>
    <mergeCell ref="A52:K52"/>
    <mergeCell ref="A128:A132"/>
    <mergeCell ref="B128:B132"/>
    <mergeCell ref="C128:C132"/>
    <mergeCell ref="D128:D132"/>
    <mergeCell ref="E128:E132"/>
    <mergeCell ref="F128:F130"/>
    <mergeCell ref="G128:G130"/>
    <mergeCell ref="J130:J131"/>
    <mergeCell ref="K130:K131"/>
    <mergeCell ref="A123:A127"/>
    <mergeCell ref="B123:B127"/>
    <mergeCell ref="C123:C127"/>
    <mergeCell ref="D123:D127"/>
    <mergeCell ref="E123:E127"/>
    <mergeCell ref="F123:F125"/>
    <mergeCell ref="G123:G125"/>
    <mergeCell ref="J125:J126"/>
    <mergeCell ref="K125:K126"/>
    <mergeCell ref="A118:A122"/>
    <mergeCell ref="B118:B122"/>
    <mergeCell ref="A165:A169"/>
    <mergeCell ref="B165:B169"/>
    <mergeCell ref="C165:C169"/>
    <mergeCell ref="D165:D169"/>
    <mergeCell ref="E165:E169"/>
    <mergeCell ref="F165:F167"/>
    <mergeCell ref="G165:G167"/>
    <mergeCell ref="J167:J168"/>
    <mergeCell ref="K167:K168"/>
    <mergeCell ref="A170:A174"/>
    <mergeCell ref="B170:B174"/>
    <mergeCell ref="C170:C174"/>
    <mergeCell ref="D170:D174"/>
    <mergeCell ref="E170:E174"/>
    <mergeCell ref="F170:F172"/>
    <mergeCell ref="G170:G172"/>
    <mergeCell ref="J172:J173"/>
    <mergeCell ref="K172:K173"/>
    <mergeCell ref="A175:A179"/>
    <mergeCell ref="B175:B179"/>
    <mergeCell ref="C175:C179"/>
    <mergeCell ref="D175:D179"/>
    <mergeCell ref="E175:E179"/>
    <mergeCell ref="F175:F177"/>
    <mergeCell ref="G175:G177"/>
    <mergeCell ref="J177:J178"/>
    <mergeCell ref="K177:K178"/>
    <mergeCell ref="A180:A184"/>
    <mergeCell ref="B180:B184"/>
    <mergeCell ref="C180:C184"/>
    <mergeCell ref="D180:D184"/>
    <mergeCell ref="E180:E184"/>
    <mergeCell ref="F180:F182"/>
    <mergeCell ref="G180:G182"/>
    <mergeCell ref="J182:J183"/>
    <mergeCell ref="K182:K183"/>
    <mergeCell ref="A185:A189"/>
    <mergeCell ref="B185:B189"/>
    <mergeCell ref="C185:C189"/>
    <mergeCell ref="D185:D189"/>
    <mergeCell ref="E185:E189"/>
    <mergeCell ref="F185:F187"/>
    <mergeCell ref="G185:G187"/>
    <mergeCell ref="J187:J188"/>
    <mergeCell ref="K187:K188"/>
    <mergeCell ref="A190:A194"/>
    <mergeCell ref="B190:B194"/>
    <mergeCell ref="C190:C194"/>
    <mergeCell ref="D190:D194"/>
    <mergeCell ref="E190:E194"/>
    <mergeCell ref="F190:F192"/>
    <mergeCell ref="G190:G192"/>
    <mergeCell ref="J192:J193"/>
    <mergeCell ref="K192:K193"/>
    <mergeCell ref="A195:A199"/>
    <mergeCell ref="B195:B199"/>
    <mergeCell ref="C195:C199"/>
    <mergeCell ref="D195:D199"/>
    <mergeCell ref="E195:E199"/>
    <mergeCell ref="F195:F197"/>
    <mergeCell ref="G195:G197"/>
    <mergeCell ref="J197:J198"/>
    <mergeCell ref="K197:K198"/>
    <mergeCell ref="A200:A204"/>
    <mergeCell ref="B200:B204"/>
    <mergeCell ref="C200:C204"/>
    <mergeCell ref="D200:D204"/>
    <mergeCell ref="E200:E204"/>
    <mergeCell ref="F200:F202"/>
    <mergeCell ref="G200:G202"/>
    <mergeCell ref="J202:J203"/>
    <mergeCell ref="K202:K203"/>
    <mergeCell ref="A205:A209"/>
    <mergeCell ref="B205:B209"/>
    <mergeCell ref="C205:C209"/>
    <mergeCell ref="D205:D209"/>
    <mergeCell ref="E205:E209"/>
    <mergeCell ref="F205:F207"/>
    <mergeCell ref="G205:G207"/>
    <mergeCell ref="J207:J208"/>
    <mergeCell ref="K207:K208"/>
    <mergeCell ref="A210:A214"/>
    <mergeCell ref="B210:B214"/>
    <mergeCell ref="C210:C214"/>
    <mergeCell ref="D210:D214"/>
    <mergeCell ref="E210:E214"/>
    <mergeCell ref="F210:F212"/>
    <mergeCell ref="G210:G212"/>
    <mergeCell ref="J212:J213"/>
    <mergeCell ref="K212:K213"/>
    <mergeCell ref="A215:A219"/>
    <mergeCell ref="B215:B219"/>
    <mergeCell ref="C215:C219"/>
    <mergeCell ref="D215:D219"/>
    <mergeCell ref="E215:E219"/>
    <mergeCell ref="F215:F217"/>
    <mergeCell ref="G215:G217"/>
    <mergeCell ref="J217:J218"/>
    <mergeCell ref="K217:K218"/>
    <mergeCell ref="A221:A225"/>
    <mergeCell ref="B221:B225"/>
    <mergeCell ref="C221:C225"/>
    <mergeCell ref="D221:D225"/>
    <mergeCell ref="E221:E225"/>
    <mergeCell ref="F221:F223"/>
    <mergeCell ref="G221:G223"/>
    <mergeCell ref="J223:J224"/>
    <mergeCell ref="K223:K224"/>
    <mergeCell ref="A226:A230"/>
    <mergeCell ref="B226:B230"/>
    <mergeCell ref="C226:C230"/>
    <mergeCell ref="D226:D230"/>
    <mergeCell ref="E226:E230"/>
    <mergeCell ref="A252:A256"/>
    <mergeCell ref="B252:B256"/>
    <mergeCell ref="C252:C256"/>
    <mergeCell ref="D252:D256"/>
    <mergeCell ref="E252:E256"/>
    <mergeCell ref="A231:A235"/>
    <mergeCell ref="B231:B235"/>
    <mergeCell ref="C231:C235"/>
    <mergeCell ref="D231:D235"/>
    <mergeCell ref="E231:E235"/>
    <mergeCell ref="A236:A240"/>
    <mergeCell ref="B236:B240"/>
    <mergeCell ref="C236:C240"/>
    <mergeCell ref="D236:D240"/>
    <mergeCell ref="F252:F254"/>
    <mergeCell ref="G252:G254"/>
    <mergeCell ref="J254:J255"/>
    <mergeCell ref="K254:K255"/>
    <mergeCell ref="A257:A261"/>
    <mergeCell ref="B257:B261"/>
    <mergeCell ref="C257:C261"/>
    <mergeCell ref="D257:D261"/>
    <mergeCell ref="E257:E261"/>
    <mergeCell ref="F257:F259"/>
    <mergeCell ref="G257:G259"/>
    <mergeCell ref="J259:J260"/>
    <mergeCell ref="K259:K260"/>
    <mergeCell ref="A262:A266"/>
    <mergeCell ref="B262:B266"/>
    <mergeCell ref="C262:C266"/>
    <mergeCell ref="D262:D266"/>
    <mergeCell ref="E262:E266"/>
    <mergeCell ref="F262:F264"/>
    <mergeCell ref="G262:G264"/>
    <mergeCell ref="J264:J265"/>
    <mergeCell ref="K264:K265"/>
    <mergeCell ref="A267:A271"/>
    <mergeCell ref="B267:B271"/>
    <mergeCell ref="C267:C271"/>
    <mergeCell ref="D267:D271"/>
    <mergeCell ref="E267:E271"/>
    <mergeCell ref="F267:F269"/>
    <mergeCell ref="G267:G269"/>
    <mergeCell ref="J269:J270"/>
    <mergeCell ref="K269:K270"/>
    <mergeCell ref="A272:A276"/>
    <mergeCell ref="B272:B276"/>
    <mergeCell ref="C272:C276"/>
    <mergeCell ref="D272:D276"/>
    <mergeCell ref="E272:E276"/>
    <mergeCell ref="F272:F274"/>
    <mergeCell ref="G272:G274"/>
    <mergeCell ref="J274:J275"/>
    <mergeCell ref="K274:K275"/>
    <mergeCell ref="A277:A281"/>
    <mergeCell ref="B277:B281"/>
    <mergeCell ref="C277:C281"/>
    <mergeCell ref="D277:D281"/>
    <mergeCell ref="E277:E281"/>
    <mergeCell ref="F277:F279"/>
    <mergeCell ref="G277:G279"/>
    <mergeCell ref="J279:J280"/>
    <mergeCell ref="K279:K280"/>
    <mergeCell ref="A282:A286"/>
    <mergeCell ref="B282:B286"/>
    <mergeCell ref="C282:C286"/>
    <mergeCell ref="D282:D286"/>
    <mergeCell ref="E282:E286"/>
    <mergeCell ref="F282:F284"/>
    <mergeCell ref="G282:G284"/>
    <mergeCell ref="J284:J285"/>
    <mergeCell ref="K284:K285"/>
    <mergeCell ref="A287:A291"/>
    <mergeCell ref="B287:B291"/>
    <mergeCell ref="C287:C291"/>
    <mergeCell ref="D287:D291"/>
    <mergeCell ref="E287:E291"/>
    <mergeCell ref="F287:F289"/>
    <mergeCell ref="G287:G289"/>
    <mergeCell ref="J289:J290"/>
    <mergeCell ref="K289:K290"/>
    <mergeCell ref="A292:A296"/>
    <mergeCell ref="B292:B296"/>
    <mergeCell ref="C292:C296"/>
    <mergeCell ref="D292:D296"/>
    <mergeCell ref="E292:E296"/>
    <mergeCell ref="F292:F294"/>
    <mergeCell ref="G292:G294"/>
    <mergeCell ref="J294:J295"/>
    <mergeCell ref="K294:K295"/>
    <mergeCell ref="A302:K302"/>
    <mergeCell ref="A297:A301"/>
    <mergeCell ref="B297:B301"/>
    <mergeCell ref="C297:C301"/>
    <mergeCell ref="D297:D301"/>
    <mergeCell ref="E297:E301"/>
    <mergeCell ref="F297:F299"/>
    <mergeCell ref="G297:G299"/>
    <mergeCell ref="J299:J300"/>
    <mergeCell ref="K299:K300"/>
  </mergeCells>
  <printOptions horizontalCentered="1"/>
  <pageMargins left="0.19685039370078741" right="0.19685039370078741" top="0.39370078740157483" bottom="0.39370078740157483" header="0.31496062992125984" footer="0.31496062992125984"/>
  <pageSetup paperSize="5"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DD8C-F9BB-4BE6-9F25-D6A598DCC9DF}">
  <dimension ref="A1:O81"/>
  <sheetViews>
    <sheetView showGridLines="0" zoomScale="85" zoomScaleNormal="85" workbookViewId="0">
      <pane ySplit="11" topLeftCell="A71" activePane="bottomLeft" state="frozen"/>
      <selection pane="bottomLeft" activeCell="A9" sqref="A9:N9"/>
    </sheetView>
  </sheetViews>
  <sheetFormatPr baseColWidth="10" defaultRowHeight="15"/>
  <cols>
    <col min="1" max="1" width="34.140625" customWidth="1"/>
    <col min="2" max="2" width="10.85546875" customWidth="1"/>
    <col min="3" max="3" width="11.5703125" customWidth="1"/>
    <col min="4" max="5" width="12.7109375" style="257" customWidth="1"/>
    <col min="6" max="6" width="15.28515625" customWidth="1"/>
    <col min="7" max="7" width="12.7109375" bestFit="1" customWidth="1"/>
    <col min="8" max="8" width="30.7109375" customWidth="1"/>
    <col min="9" max="9" width="11.7109375" customWidth="1"/>
    <col min="10" max="10" width="16.28515625" customWidth="1"/>
    <col min="11" max="11" width="17.42578125" style="258" customWidth="1"/>
    <col min="12" max="12" width="19.85546875" style="259" customWidth="1"/>
    <col min="13" max="13" width="14.28515625" style="259" customWidth="1"/>
    <col min="14" max="14" width="23.7109375" style="4" customWidth="1"/>
  </cols>
  <sheetData>
    <row r="1" spans="1:15" ht="15.75">
      <c r="A1" s="283" t="s">
        <v>21</v>
      </c>
      <c r="B1" s="283"/>
      <c r="C1" s="283"/>
      <c r="D1" s="283"/>
      <c r="E1" s="283"/>
      <c r="F1" s="203"/>
      <c r="G1" s="203"/>
      <c r="H1" s="203"/>
      <c r="I1" s="203"/>
      <c r="J1" s="203"/>
      <c r="K1" s="203"/>
      <c r="L1" s="8"/>
      <c r="M1" s="8"/>
      <c r="N1" s="8"/>
    </row>
    <row r="2" spans="1:15" ht="15.75">
      <c r="A2" s="8" t="s">
        <v>22</v>
      </c>
      <c r="B2" s="8"/>
      <c r="C2" s="8"/>
      <c r="D2" s="8"/>
      <c r="E2" s="8"/>
      <c r="F2" s="8"/>
      <c r="G2" s="8"/>
      <c r="H2" s="8"/>
      <c r="I2" s="8"/>
      <c r="J2" s="8"/>
      <c r="K2" s="8"/>
      <c r="L2" s="8"/>
      <c r="M2" s="8"/>
      <c r="N2" s="8"/>
    </row>
    <row r="3" spans="1:15" ht="15.75" customHeight="1">
      <c r="A3" s="283" t="s">
        <v>862</v>
      </c>
      <c r="B3" s="283"/>
      <c r="C3" s="283"/>
      <c r="D3" s="283"/>
      <c r="E3" s="283"/>
      <c r="F3" s="283"/>
      <c r="G3" s="283"/>
      <c r="H3" s="283"/>
      <c r="I3" s="283"/>
      <c r="J3" s="283"/>
      <c r="K3" s="283"/>
      <c r="L3" s="8"/>
      <c r="M3" s="8"/>
      <c r="N3" s="8"/>
    </row>
    <row r="4" spans="1:15" ht="15.75">
      <c r="A4" s="8" t="s">
        <v>23</v>
      </c>
      <c r="B4" s="8"/>
      <c r="C4" s="8"/>
      <c r="D4" s="8"/>
      <c r="E4" s="8"/>
      <c r="F4" s="8"/>
      <c r="G4" s="8"/>
      <c r="H4" s="8"/>
      <c r="I4" s="8"/>
      <c r="J4" s="8"/>
      <c r="K4" s="8"/>
      <c r="L4" s="8"/>
      <c r="M4" s="8"/>
      <c r="N4" s="8"/>
    </row>
    <row r="5" spans="1:15" ht="15.75">
      <c r="A5" s="8" t="s">
        <v>1439</v>
      </c>
      <c r="B5" s="8"/>
      <c r="C5" s="8"/>
      <c r="D5" s="8"/>
      <c r="E5" s="8"/>
      <c r="F5" s="8"/>
      <c r="G5" s="8"/>
      <c r="H5" s="8"/>
      <c r="I5" s="8"/>
      <c r="J5" s="8"/>
      <c r="K5" s="8"/>
      <c r="L5" s="8"/>
      <c r="M5" s="8"/>
      <c r="N5" s="8"/>
    </row>
    <row r="6" spans="1:15" ht="15.75">
      <c r="A6" s="8" t="s">
        <v>1697</v>
      </c>
      <c r="B6" s="8"/>
      <c r="C6" s="8"/>
      <c r="D6" s="8"/>
      <c r="E6" s="8"/>
      <c r="F6" s="8"/>
      <c r="G6" s="8"/>
      <c r="H6" s="8"/>
      <c r="I6" s="8"/>
      <c r="J6" s="8"/>
      <c r="K6" s="8"/>
      <c r="L6" s="8"/>
      <c r="M6" s="8"/>
      <c r="N6" s="8"/>
    </row>
    <row r="7" spans="1:15" ht="15.75">
      <c r="A7" s="8" t="s">
        <v>1696</v>
      </c>
      <c r="B7" s="8"/>
      <c r="C7" s="8"/>
      <c r="D7" s="9"/>
      <c r="E7" s="8"/>
      <c r="F7" s="8"/>
      <c r="G7" s="8"/>
      <c r="H7" s="8"/>
      <c r="I7" s="8"/>
      <c r="J7" s="8"/>
      <c r="K7" s="8"/>
      <c r="L7" s="8"/>
      <c r="M7" s="8"/>
      <c r="N7" s="8"/>
    </row>
    <row r="9" spans="1:15" ht="21">
      <c r="A9" s="467" t="s">
        <v>19</v>
      </c>
      <c r="B9" s="467"/>
      <c r="C9" s="467"/>
      <c r="D9" s="467"/>
      <c r="E9" s="467"/>
      <c r="F9" s="467"/>
      <c r="G9" s="467"/>
      <c r="H9" s="467"/>
      <c r="I9" s="467"/>
      <c r="J9" s="467"/>
      <c r="K9" s="467"/>
      <c r="L9" s="467"/>
      <c r="M9" s="467"/>
      <c r="N9" s="467"/>
      <c r="O9" s="242"/>
    </row>
    <row r="10" spans="1:15" ht="21.75" thickBot="1">
      <c r="A10" s="467" t="s">
        <v>20</v>
      </c>
      <c r="B10" s="467"/>
      <c r="C10" s="467"/>
      <c r="D10" s="467"/>
      <c r="E10" s="467"/>
      <c r="F10" s="467"/>
      <c r="G10" s="467"/>
      <c r="H10" s="467"/>
      <c r="I10" s="467"/>
      <c r="J10" s="467"/>
      <c r="K10" s="467"/>
      <c r="L10" s="467"/>
      <c r="M10" s="467"/>
      <c r="N10" s="467"/>
      <c r="O10" s="242"/>
    </row>
    <row r="11" spans="1:15" s="253" customFormat="1" ht="63.75">
      <c r="A11" s="243" t="s">
        <v>1522</v>
      </c>
      <c r="B11" s="244" t="s">
        <v>1523</v>
      </c>
      <c r="C11" s="245" t="s">
        <v>1524</v>
      </c>
      <c r="D11" s="246" t="s">
        <v>1525</v>
      </c>
      <c r="E11" s="246" t="s">
        <v>1526</v>
      </c>
      <c r="F11" s="247" t="s">
        <v>1527</v>
      </c>
      <c r="G11" s="248" t="s">
        <v>1528</v>
      </c>
      <c r="H11" s="249" t="s">
        <v>1529</v>
      </c>
      <c r="I11" s="250" t="s">
        <v>1530</v>
      </c>
      <c r="J11" s="250" t="s">
        <v>1531</v>
      </c>
      <c r="K11" s="251" t="s">
        <v>1532</v>
      </c>
      <c r="L11" s="252" t="s">
        <v>1533</v>
      </c>
      <c r="M11" s="252" t="s">
        <v>1534</v>
      </c>
      <c r="N11" s="249" t="s">
        <v>1535</v>
      </c>
    </row>
    <row r="12" spans="1:15" s="253" customFormat="1" ht="18.75">
      <c r="A12" s="468" t="s">
        <v>1521</v>
      </c>
      <c r="B12" s="468"/>
      <c r="C12" s="468"/>
      <c r="D12" s="468"/>
      <c r="E12" s="468"/>
      <c r="F12" s="468"/>
      <c r="G12" s="468"/>
      <c r="H12" s="468"/>
      <c r="I12" s="468"/>
      <c r="J12" s="468"/>
      <c r="K12" s="468"/>
      <c r="L12" s="468"/>
      <c r="M12" s="468"/>
      <c r="N12" s="468"/>
    </row>
    <row r="13" spans="1:15" s="253" customFormat="1" ht="57">
      <c r="A13" s="119" t="s">
        <v>1506</v>
      </c>
      <c r="B13" s="116">
        <v>169</v>
      </c>
      <c r="C13" s="116">
        <v>23549297</v>
      </c>
      <c r="D13" s="123">
        <v>45477</v>
      </c>
      <c r="E13" s="123">
        <v>45481</v>
      </c>
      <c r="F13" s="123">
        <v>45485</v>
      </c>
      <c r="G13" s="254" t="s">
        <v>1332</v>
      </c>
      <c r="H13" s="116" t="s">
        <v>1504</v>
      </c>
      <c r="I13" s="116">
        <v>12128570</v>
      </c>
      <c r="J13" s="255">
        <v>90000</v>
      </c>
      <c r="K13" s="255">
        <v>90000</v>
      </c>
      <c r="L13" s="116" t="s">
        <v>1536</v>
      </c>
      <c r="M13" s="123">
        <v>45505</v>
      </c>
      <c r="N13" s="236" t="s">
        <v>1537</v>
      </c>
      <c r="O13" s="256"/>
    </row>
    <row r="14" spans="1:15" s="253" customFormat="1" ht="71.25">
      <c r="A14" s="119" t="s">
        <v>1513</v>
      </c>
      <c r="B14" s="116">
        <v>158</v>
      </c>
      <c r="C14" s="116">
        <v>23635274</v>
      </c>
      <c r="D14" s="123">
        <v>45488</v>
      </c>
      <c r="E14" s="123">
        <v>45490</v>
      </c>
      <c r="F14" s="123">
        <v>45492</v>
      </c>
      <c r="G14" s="254" t="s">
        <v>1332</v>
      </c>
      <c r="H14" s="116" t="s">
        <v>800</v>
      </c>
      <c r="I14" s="116">
        <v>73438650</v>
      </c>
      <c r="J14" s="255">
        <v>33450</v>
      </c>
      <c r="K14" s="255">
        <v>33450</v>
      </c>
      <c r="L14" s="116" t="s">
        <v>1538</v>
      </c>
      <c r="M14" s="123">
        <v>45516</v>
      </c>
      <c r="N14" s="116" t="s">
        <v>1539</v>
      </c>
      <c r="O14" s="256"/>
    </row>
    <row r="15" spans="1:15" ht="57">
      <c r="A15" s="119" t="s">
        <v>1516</v>
      </c>
      <c r="B15" s="116">
        <v>121</v>
      </c>
      <c r="C15" s="116">
        <v>23674326</v>
      </c>
      <c r="D15" s="123">
        <v>45491</v>
      </c>
      <c r="E15" s="123">
        <v>45495</v>
      </c>
      <c r="F15" s="123">
        <v>45496</v>
      </c>
      <c r="G15" s="254" t="s">
        <v>1332</v>
      </c>
      <c r="H15" s="116" t="s">
        <v>1514</v>
      </c>
      <c r="I15" s="116">
        <v>26516381</v>
      </c>
      <c r="J15" s="255">
        <v>89284</v>
      </c>
      <c r="K15" s="255">
        <v>89284</v>
      </c>
      <c r="L15" s="116" t="s">
        <v>1540</v>
      </c>
      <c r="M15" s="123">
        <v>45511</v>
      </c>
      <c r="N15" s="116" t="s">
        <v>1541</v>
      </c>
    </row>
    <row r="16" spans="1:15" ht="71.25">
      <c r="A16" s="119" t="s">
        <v>1542</v>
      </c>
      <c r="B16" s="116">
        <v>121</v>
      </c>
      <c r="C16" s="116">
        <v>23791578</v>
      </c>
      <c r="D16" s="123">
        <v>45506</v>
      </c>
      <c r="E16" s="123">
        <v>45510</v>
      </c>
      <c r="F16" s="123">
        <v>45516</v>
      </c>
      <c r="G16" s="254" t="s">
        <v>1332</v>
      </c>
      <c r="H16" s="116" t="s">
        <v>1543</v>
      </c>
      <c r="I16" s="116">
        <v>64854558</v>
      </c>
      <c r="J16" s="255">
        <v>89000</v>
      </c>
      <c r="K16" s="255">
        <v>89000</v>
      </c>
      <c r="L16" s="116" t="s">
        <v>1544</v>
      </c>
      <c r="M16" s="123">
        <v>45517</v>
      </c>
      <c r="N16" s="116" t="s">
        <v>1545</v>
      </c>
    </row>
    <row r="17" spans="1:14" ht="57">
      <c r="A17" s="119" t="s">
        <v>1546</v>
      </c>
      <c r="B17" s="116">
        <v>121</v>
      </c>
      <c r="C17" s="116">
        <v>23798505</v>
      </c>
      <c r="D17" s="123">
        <v>45509</v>
      </c>
      <c r="E17" s="123">
        <v>45511</v>
      </c>
      <c r="F17" s="123">
        <v>45512</v>
      </c>
      <c r="G17" s="254" t="s">
        <v>1332</v>
      </c>
      <c r="H17" s="116" t="s">
        <v>1547</v>
      </c>
      <c r="I17" s="116">
        <v>26516136</v>
      </c>
      <c r="J17" s="255">
        <v>89100</v>
      </c>
      <c r="K17" s="255">
        <v>89100</v>
      </c>
      <c r="L17" s="116" t="s">
        <v>1548</v>
      </c>
      <c r="M17" s="123">
        <v>45517</v>
      </c>
      <c r="N17" s="116" t="s">
        <v>1545</v>
      </c>
    </row>
    <row r="18" spans="1:14" ht="71.25">
      <c r="A18" s="119" t="s">
        <v>1549</v>
      </c>
      <c r="B18" s="116">
        <v>267</v>
      </c>
      <c r="C18" s="116">
        <v>23882956</v>
      </c>
      <c r="D18" s="123" t="s">
        <v>1550</v>
      </c>
      <c r="E18" s="123">
        <v>45524</v>
      </c>
      <c r="F18" s="123">
        <v>45527</v>
      </c>
      <c r="G18" s="254" t="s">
        <v>1332</v>
      </c>
      <c r="H18" s="116" t="s">
        <v>648</v>
      </c>
      <c r="I18" s="116">
        <v>65284933</v>
      </c>
      <c r="J18" s="255">
        <v>45000</v>
      </c>
      <c r="K18" s="255">
        <v>45000</v>
      </c>
      <c r="L18" s="116" t="s">
        <v>1551</v>
      </c>
      <c r="M18" s="123">
        <v>45532</v>
      </c>
      <c r="N18" s="116" t="s">
        <v>1552</v>
      </c>
    </row>
    <row r="19" spans="1:14" ht="18.75">
      <c r="A19" s="468" t="s">
        <v>1553</v>
      </c>
      <c r="B19" s="468"/>
      <c r="C19" s="468"/>
      <c r="D19" s="468"/>
      <c r="E19" s="468"/>
      <c r="F19" s="468"/>
      <c r="G19" s="468"/>
      <c r="H19" s="468"/>
      <c r="I19" s="468"/>
      <c r="J19" s="468"/>
      <c r="K19" s="468"/>
      <c r="L19" s="468"/>
      <c r="M19" s="468"/>
      <c r="N19" s="468"/>
    </row>
    <row r="20" spans="1:14" ht="57">
      <c r="A20" s="119" t="s">
        <v>1497</v>
      </c>
      <c r="B20" s="116">
        <v>121</v>
      </c>
      <c r="C20" s="116">
        <v>23532882</v>
      </c>
      <c r="D20" s="123">
        <v>45476</v>
      </c>
      <c r="E20" s="123">
        <v>45478</v>
      </c>
      <c r="F20" s="123">
        <v>45483</v>
      </c>
      <c r="G20" s="254" t="s">
        <v>1332</v>
      </c>
      <c r="H20" s="116" t="s">
        <v>1019</v>
      </c>
      <c r="I20" s="116">
        <v>43198139</v>
      </c>
      <c r="J20" s="255">
        <v>89991</v>
      </c>
      <c r="K20" s="255">
        <v>89991</v>
      </c>
      <c r="L20" s="116" t="s">
        <v>1554</v>
      </c>
      <c r="M20" s="123">
        <v>45555</v>
      </c>
      <c r="N20" s="236" t="s">
        <v>1555</v>
      </c>
    </row>
    <row r="21" spans="1:14" ht="57">
      <c r="A21" s="119" t="s">
        <v>1499</v>
      </c>
      <c r="B21" s="116">
        <v>121</v>
      </c>
      <c r="C21" s="116">
        <v>23536225</v>
      </c>
      <c r="D21" s="123">
        <v>45476</v>
      </c>
      <c r="E21" s="123">
        <v>45478</v>
      </c>
      <c r="F21" s="123">
        <v>45478</v>
      </c>
      <c r="G21" s="254" t="s">
        <v>1332</v>
      </c>
      <c r="H21" s="116" t="s">
        <v>1019</v>
      </c>
      <c r="I21" s="116">
        <v>43198139</v>
      </c>
      <c r="J21" s="255">
        <v>89991</v>
      </c>
      <c r="K21" s="255">
        <v>89991</v>
      </c>
      <c r="L21" s="116" t="s">
        <v>1556</v>
      </c>
      <c r="M21" s="123">
        <v>45555</v>
      </c>
      <c r="N21" s="236" t="s">
        <v>1557</v>
      </c>
    </row>
    <row r="22" spans="1:14" ht="42.75">
      <c r="A22" s="119" t="s">
        <v>1558</v>
      </c>
      <c r="B22" s="116">
        <v>121</v>
      </c>
      <c r="C22" s="116">
        <v>23541997</v>
      </c>
      <c r="D22" s="123">
        <v>45476</v>
      </c>
      <c r="E22" s="123">
        <v>45481</v>
      </c>
      <c r="F22" s="123">
        <v>45483</v>
      </c>
      <c r="G22" s="254" t="s">
        <v>1332</v>
      </c>
      <c r="H22" s="116" t="s">
        <v>1019</v>
      </c>
      <c r="I22" s="116">
        <v>43198139</v>
      </c>
      <c r="J22" s="255">
        <v>89991</v>
      </c>
      <c r="K22" s="255">
        <v>89991</v>
      </c>
      <c r="L22" s="116" t="s">
        <v>1559</v>
      </c>
      <c r="M22" s="123">
        <v>45555</v>
      </c>
      <c r="N22" s="236" t="s">
        <v>1557</v>
      </c>
    </row>
    <row r="23" spans="1:14" ht="57">
      <c r="A23" s="119" t="s">
        <v>1560</v>
      </c>
      <c r="B23" s="116">
        <v>186</v>
      </c>
      <c r="C23" s="116">
        <v>23790970</v>
      </c>
      <c r="D23" s="123">
        <v>45506</v>
      </c>
      <c r="E23" s="123">
        <v>45510</v>
      </c>
      <c r="F23" s="123">
        <v>45516</v>
      </c>
      <c r="G23" s="254" t="s">
        <v>1332</v>
      </c>
      <c r="H23" s="116" t="s">
        <v>1561</v>
      </c>
      <c r="I23" s="116">
        <v>71439943</v>
      </c>
      <c r="J23" s="255">
        <v>67200</v>
      </c>
      <c r="K23" s="255">
        <v>67200</v>
      </c>
      <c r="L23" s="116" t="s">
        <v>1562</v>
      </c>
      <c r="M23" s="123">
        <v>45540</v>
      </c>
      <c r="N23" s="236" t="s">
        <v>1563</v>
      </c>
    </row>
    <row r="24" spans="1:14" ht="28.5">
      <c r="A24" s="119" t="s">
        <v>1564</v>
      </c>
      <c r="B24" s="116">
        <v>322</v>
      </c>
      <c r="C24" s="116" t="s">
        <v>1565</v>
      </c>
      <c r="D24" s="123">
        <v>45506</v>
      </c>
      <c r="E24" s="123">
        <v>45511</v>
      </c>
      <c r="F24" s="254" t="s">
        <v>521</v>
      </c>
      <c r="G24" s="254" t="s">
        <v>1332</v>
      </c>
      <c r="H24" s="116" t="s">
        <v>1566</v>
      </c>
      <c r="I24" s="116">
        <v>4275152</v>
      </c>
      <c r="J24" s="255">
        <v>58858</v>
      </c>
      <c r="K24" s="255">
        <v>58858</v>
      </c>
      <c r="L24" s="116" t="s">
        <v>1567</v>
      </c>
      <c r="M24" s="123">
        <v>45560</v>
      </c>
      <c r="N24" s="236" t="s">
        <v>1552</v>
      </c>
    </row>
    <row r="25" spans="1:14" ht="71.25">
      <c r="A25" s="119" t="s">
        <v>1568</v>
      </c>
      <c r="B25" s="116">
        <v>186</v>
      </c>
      <c r="C25" s="116">
        <v>23791780</v>
      </c>
      <c r="D25" s="123">
        <v>45506</v>
      </c>
      <c r="E25" s="123">
        <v>45510</v>
      </c>
      <c r="F25" s="123">
        <v>45511</v>
      </c>
      <c r="G25" s="254" t="s">
        <v>1332</v>
      </c>
      <c r="H25" s="116" t="s">
        <v>1569</v>
      </c>
      <c r="I25" s="116">
        <v>97473138</v>
      </c>
      <c r="J25" s="255">
        <v>82976.61</v>
      </c>
      <c r="K25" s="255">
        <v>82976.61</v>
      </c>
      <c r="L25" s="116" t="s">
        <v>1570</v>
      </c>
      <c r="M25" s="123">
        <v>45547</v>
      </c>
      <c r="N25" s="236" t="s">
        <v>1571</v>
      </c>
    </row>
    <row r="26" spans="1:14" ht="57">
      <c r="A26" s="119" t="s">
        <v>1572</v>
      </c>
      <c r="B26" s="116">
        <v>186</v>
      </c>
      <c r="C26" s="116">
        <v>23790598</v>
      </c>
      <c r="D26" s="123">
        <v>45506</v>
      </c>
      <c r="E26" s="123">
        <v>45510</v>
      </c>
      <c r="F26" s="123">
        <v>45516</v>
      </c>
      <c r="G26" s="254" t="s">
        <v>1332</v>
      </c>
      <c r="H26" s="116" t="s">
        <v>1561</v>
      </c>
      <c r="I26" s="116">
        <v>71439943</v>
      </c>
      <c r="J26" s="255">
        <v>67200</v>
      </c>
      <c r="K26" s="255">
        <v>67200</v>
      </c>
      <c r="L26" s="116" t="s">
        <v>1573</v>
      </c>
      <c r="M26" s="123">
        <v>45540</v>
      </c>
      <c r="N26" s="236" t="s">
        <v>1563</v>
      </c>
    </row>
    <row r="27" spans="1:14" ht="42.75">
      <c r="A27" s="119" t="s">
        <v>1574</v>
      </c>
      <c r="B27" s="116">
        <v>171</v>
      </c>
      <c r="C27" s="116">
        <v>23791152</v>
      </c>
      <c r="D27" s="123">
        <v>45506</v>
      </c>
      <c r="E27" s="123">
        <v>45511</v>
      </c>
      <c r="F27" s="123">
        <v>45520</v>
      </c>
      <c r="G27" s="254" t="s">
        <v>1332</v>
      </c>
      <c r="H27" s="116" t="s">
        <v>1575</v>
      </c>
      <c r="I27" s="116">
        <v>76573338</v>
      </c>
      <c r="J27" s="255">
        <v>78900</v>
      </c>
      <c r="K27" s="255">
        <v>78900</v>
      </c>
      <c r="L27" s="116" t="s">
        <v>1576</v>
      </c>
      <c r="M27" s="123">
        <v>45540</v>
      </c>
      <c r="N27" s="236" t="s">
        <v>1552</v>
      </c>
    </row>
    <row r="28" spans="1:14" ht="85.5">
      <c r="A28" s="119" t="s">
        <v>1577</v>
      </c>
      <c r="B28" s="116">
        <v>186</v>
      </c>
      <c r="C28" s="116">
        <v>23857587</v>
      </c>
      <c r="D28" s="123">
        <v>45517</v>
      </c>
      <c r="E28" s="123">
        <v>45520</v>
      </c>
      <c r="F28" s="123">
        <v>45524</v>
      </c>
      <c r="G28" s="254" t="s">
        <v>1332</v>
      </c>
      <c r="H28" s="116" t="s">
        <v>633</v>
      </c>
      <c r="I28" s="116">
        <v>30138787</v>
      </c>
      <c r="J28" s="255">
        <v>80660.47</v>
      </c>
      <c r="K28" s="255">
        <v>80660.47</v>
      </c>
      <c r="L28" s="116" t="s">
        <v>1578</v>
      </c>
      <c r="M28" s="123">
        <v>45541</v>
      </c>
      <c r="N28" s="236" t="s">
        <v>1571</v>
      </c>
    </row>
    <row r="29" spans="1:14" ht="28.5">
      <c r="A29" s="119" t="s">
        <v>1579</v>
      </c>
      <c r="B29" s="116">
        <v>121</v>
      </c>
      <c r="C29" s="116">
        <v>23917326</v>
      </c>
      <c r="D29" s="123">
        <v>45525</v>
      </c>
      <c r="E29" s="123">
        <v>45527</v>
      </c>
      <c r="F29" s="123">
        <v>45531</v>
      </c>
      <c r="G29" s="254" t="s">
        <v>1332</v>
      </c>
      <c r="H29" s="116" t="s">
        <v>820</v>
      </c>
      <c r="I29" s="116">
        <v>58949674</v>
      </c>
      <c r="J29" s="255">
        <v>89899.5</v>
      </c>
      <c r="K29" s="255">
        <v>89899.5</v>
      </c>
      <c r="L29" s="116" t="s">
        <v>1580</v>
      </c>
      <c r="M29" s="123">
        <v>45538</v>
      </c>
      <c r="N29" s="236" t="s">
        <v>1581</v>
      </c>
    </row>
    <row r="30" spans="1:14" ht="71.25">
      <c r="A30" s="119" t="s">
        <v>1582</v>
      </c>
      <c r="B30" s="116">
        <v>171</v>
      </c>
      <c r="C30" s="116">
        <v>23981962</v>
      </c>
      <c r="D30" s="123">
        <v>45533</v>
      </c>
      <c r="E30" s="123">
        <v>45538</v>
      </c>
      <c r="F30" s="123">
        <v>45548</v>
      </c>
      <c r="G30" s="254" t="s">
        <v>1332</v>
      </c>
      <c r="H30" s="116" t="s">
        <v>1227</v>
      </c>
      <c r="I30" s="116">
        <v>83502548</v>
      </c>
      <c r="J30" s="255">
        <v>88937.5</v>
      </c>
      <c r="K30" s="255">
        <v>88937.5</v>
      </c>
      <c r="L30" s="116" t="s">
        <v>1583</v>
      </c>
      <c r="M30" s="123">
        <v>45553</v>
      </c>
      <c r="N30" s="236" t="s">
        <v>1552</v>
      </c>
    </row>
    <row r="31" spans="1:14" ht="28.5">
      <c r="A31" s="119" t="s">
        <v>1584</v>
      </c>
      <c r="B31" s="116">
        <v>326</v>
      </c>
      <c r="C31" s="116">
        <v>24011339</v>
      </c>
      <c r="D31" s="123">
        <v>45538</v>
      </c>
      <c r="E31" s="123">
        <v>45540</v>
      </c>
      <c r="F31" s="123">
        <v>45545</v>
      </c>
      <c r="G31" s="254" t="s">
        <v>1332</v>
      </c>
      <c r="H31" s="116" t="s">
        <v>1368</v>
      </c>
      <c r="I31" s="116">
        <v>6392326</v>
      </c>
      <c r="J31" s="255">
        <v>54163.199999999997</v>
      </c>
      <c r="K31" s="255">
        <v>54163.199999999997</v>
      </c>
      <c r="L31" s="116" t="s">
        <v>1585</v>
      </c>
      <c r="M31" s="123">
        <v>45547</v>
      </c>
      <c r="N31" s="236" t="s">
        <v>1552</v>
      </c>
    </row>
    <row r="32" spans="1:14" ht="28.5">
      <c r="A32" s="119" t="s">
        <v>1586</v>
      </c>
      <c r="B32" s="116">
        <v>121</v>
      </c>
      <c r="C32" s="116">
        <v>24069663</v>
      </c>
      <c r="D32" s="123">
        <v>45544</v>
      </c>
      <c r="E32" s="123">
        <v>45546</v>
      </c>
      <c r="F32" s="123">
        <v>45548</v>
      </c>
      <c r="G32" s="254" t="s">
        <v>1332</v>
      </c>
      <c r="H32" s="116" t="s">
        <v>1587</v>
      </c>
      <c r="I32" s="116">
        <v>42323592</v>
      </c>
      <c r="J32" s="255">
        <v>89550</v>
      </c>
      <c r="K32" s="255">
        <v>89550</v>
      </c>
      <c r="L32" s="116" t="s">
        <v>1588</v>
      </c>
      <c r="M32" s="123">
        <v>45554</v>
      </c>
      <c r="N32" s="236" t="s">
        <v>1581</v>
      </c>
    </row>
    <row r="33" spans="1:14" ht="28.5">
      <c r="A33" s="119" t="s">
        <v>1589</v>
      </c>
      <c r="B33" s="116">
        <v>121</v>
      </c>
      <c r="C33" s="116">
        <v>24070602</v>
      </c>
      <c r="D33" s="123">
        <v>45544</v>
      </c>
      <c r="E33" s="123" t="s">
        <v>1590</v>
      </c>
      <c r="F33" s="123">
        <v>45548</v>
      </c>
      <c r="G33" s="254" t="s">
        <v>1332</v>
      </c>
      <c r="H33" s="116" t="s">
        <v>990</v>
      </c>
      <c r="I33" s="116">
        <v>101108389</v>
      </c>
      <c r="J33" s="255">
        <v>89991</v>
      </c>
      <c r="K33" s="255">
        <v>89991</v>
      </c>
      <c r="L33" s="116" t="s">
        <v>1591</v>
      </c>
      <c r="M33" s="123">
        <v>45565</v>
      </c>
      <c r="N33" s="236" t="s">
        <v>1592</v>
      </c>
    </row>
    <row r="34" spans="1:14" ht="71.25">
      <c r="A34" s="119" t="s">
        <v>1593</v>
      </c>
      <c r="B34" s="116">
        <v>328</v>
      </c>
      <c r="C34" s="116">
        <v>24101206</v>
      </c>
      <c r="D34" s="123">
        <v>45546</v>
      </c>
      <c r="E34" s="123">
        <v>45548</v>
      </c>
      <c r="F34" s="123">
        <v>45555</v>
      </c>
      <c r="G34" s="254" t="s">
        <v>1332</v>
      </c>
      <c r="H34" s="116" t="s">
        <v>1146</v>
      </c>
      <c r="I34" s="116">
        <v>4863461</v>
      </c>
      <c r="J34" s="255">
        <f>88950/10</f>
        <v>8895</v>
      </c>
      <c r="K34" s="255">
        <v>88950</v>
      </c>
      <c r="L34" s="116" t="s">
        <v>1594</v>
      </c>
      <c r="M34" s="123">
        <v>45560</v>
      </c>
      <c r="N34" s="236" t="s">
        <v>1552</v>
      </c>
    </row>
    <row r="35" spans="1:14" ht="42.75">
      <c r="A35" s="119" t="s">
        <v>1595</v>
      </c>
      <c r="B35" s="116">
        <v>121</v>
      </c>
      <c r="C35" s="116">
        <v>24111457</v>
      </c>
      <c r="D35" s="123">
        <v>45547</v>
      </c>
      <c r="E35" s="123">
        <v>45552</v>
      </c>
      <c r="F35" s="123">
        <v>45559</v>
      </c>
      <c r="G35" s="254" t="s">
        <v>1332</v>
      </c>
      <c r="H35" s="116" t="s">
        <v>1596</v>
      </c>
      <c r="I35" s="116">
        <v>26516136</v>
      </c>
      <c r="J35" s="255">
        <v>89700</v>
      </c>
      <c r="K35" s="255">
        <v>89700</v>
      </c>
      <c r="L35" s="116" t="s">
        <v>1597</v>
      </c>
      <c r="M35" s="123">
        <v>45565</v>
      </c>
      <c r="N35" s="236" t="s">
        <v>1598</v>
      </c>
    </row>
    <row r="36" spans="1:14" ht="28.5">
      <c r="A36" s="119" t="s">
        <v>1599</v>
      </c>
      <c r="B36" s="116">
        <v>121</v>
      </c>
      <c r="C36" s="116">
        <v>24143758</v>
      </c>
      <c r="D36" s="123">
        <v>45552</v>
      </c>
      <c r="E36" s="123">
        <v>45555</v>
      </c>
      <c r="F36" s="123">
        <v>45560</v>
      </c>
      <c r="G36" s="254" t="s">
        <v>1332</v>
      </c>
      <c r="H36" s="116" t="s">
        <v>1600</v>
      </c>
      <c r="I36" s="116">
        <v>67710344</v>
      </c>
      <c r="J36" s="255">
        <v>89715</v>
      </c>
      <c r="K36" s="255">
        <v>89715</v>
      </c>
      <c r="L36" s="116" t="s">
        <v>1601</v>
      </c>
      <c r="M36" s="123">
        <v>45565</v>
      </c>
      <c r="N36" s="236" t="s">
        <v>1552</v>
      </c>
    </row>
    <row r="37" spans="1:14" ht="71.25">
      <c r="A37" s="119" t="s">
        <v>1602</v>
      </c>
      <c r="B37" s="116">
        <v>184</v>
      </c>
      <c r="C37" s="116">
        <v>24145807</v>
      </c>
      <c r="D37" s="123">
        <v>45552</v>
      </c>
      <c r="E37" s="123">
        <v>45554</v>
      </c>
      <c r="F37" s="123">
        <v>45559</v>
      </c>
      <c r="G37" s="254" t="s">
        <v>1332</v>
      </c>
      <c r="H37" s="116" t="s">
        <v>1170</v>
      </c>
      <c r="I37" s="116">
        <v>51422956</v>
      </c>
      <c r="J37" s="255">
        <v>34000</v>
      </c>
      <c r="K37" s="255">
        <v>34000</v>
      </c>
      <c r="L37" s="116" t="s">
        <v>1603</v>
      </c>
      <c r="M37" s="123">
        <v>45562</v>
      </c>
      <c r="N37" s="236" t="s">
        <v>1552</v>
      </c>
    </row>
    <row r="38" spans="1:14" ht="42.75">
      <c r="A38" s="119" t="s">
        <v>1604</v>
      </c>
      <c r="B38" s="116">
        <v>121</v>
      </c>
      <c r="C38" s="116">
        <v>24179787</v>
      </c>
      <c r="D38" s="123">
        <v>45554</v>
      </c>
      <c r="E38" s="123">
        <v>45558</v>
      </c>
      <c r="F38" s="123">
        <v>45560</v>
      </c>
      <c r="G38" s="254" t="s">
        <v>1332</v>
      </c>
      <c r="H38" s="116" t="s">
        <v>1605</v>
      </c>
      <c r="I38" s="116">
        <v>24990574</v>
      </c>
      <c r="J38" s="255">
        <v>88750</v>
      </c>
      <c r="K38" s="255">
        <v>88750</v>
      </c>
      <c r="L38" s="116" t="s">
        <v>1606</v>
      </c>
      <c r="M38" s="123">
        <v>45565</v>
      </c>
      <c r="N38" s="236" t="s">
        <v>1552</v>
      </c>
    </row>
    <row r="39" spans="1:14" ht="28.5">
      <c r="A39" s="119" t="s">
        <v>1607</v>
      </c>
      <c r="B39" s="116">
        <v>121</v>
      </c>
      <c r="C39" s="116">
        <v>24224332</v>
      </c>
      <c r="D39" s="123">
        <v>45558</v>
      </c>
      <c r="E39" s="123">
        <v>45560</v>
      </c>
      <c r="F39" s="123">
        <v>45560</v>
      </c>
      <c r="G39" s="254" t="s">
        <v>1332</v>
      </c>
      <c r="H39" s="116" t="s">
        <v>816</v>
      </c>
      <c r="I39" s="116">
        <v>325066</v>
      </c>
      <c r="J39" s="255">
        <v>89229.6</v>
      </c>
      <c r="K39" s="255">
        <v>89229.6</v>
      </c>
      <c r="L39" s="116" t="s">
        <v>1608</v>
      </c>
      <c r="M39" s="123">
        <v>45565</v>
      </c>
      <c r="N39" s="236" t="s">
        <v>1609</v>
      </c>
    </row>
    <row r="40" spans="1:14" ht="28.5">
      <c r="A40" s="119" t="s">
        <v>1610</v>
      </c>
      <c r="B40" s="116">
        <v>121</v>
      </c>
      <c r="C40" s="116">
        <v>24236748</v>
      </c>
      <c r="D40" s="123">
        <v>45559</v>
      </c>
      <c r="E40" s="123">
        <v>45561</v>
      </c>
      <c r="F40" s="123">
        <v>45562</v>
      </c>
      <c r="G40" s="254" t="s">
        <v>1332</v>
      </c>
      <c r="H40" s="116" t="s">
        <v>812</v>
      </c>
      <c r="I40" s="116">
        <v>64854558</v>
      </c>
      <c r="J40" s="255">
        <v>77875</v>
      </c>
      <c r="K40" s="255">
        <v>77875</v>
      </c>
      <c r="L40" s="116" t="s">
        <v>1611</v>
      </c>
      <c r="M40" s="123">
        <v>45565</v>
      </c>
      <c r="N40" s="236" t="s">
        <v>1598</v>
      </c>
    </row>
    <row r="41" spans="1:14" ht="18.75">
      <c r="A41" s="468" t="s">
        <v>1612</v>
      </c>
      <c r="B41" s="468"/>
      <c r="C41" s="468"/>
      <c r="D41" s="468"/>
      <c r="E41" s="468"/>
      <c r="F41" s="468"/>
      <c r="G41" s="468"/>
      <c r="H41" s="468"/>
      <c r="I41" s="468"/>
      <c r="J41" s="468"/>
      <c r="K41" s="468"/>
      <c r="L41" s="468"/>
      <c r="M41" s="468"/>
      <c r="N41" s="468"/>
    </row>
    <row r="42" spans="1:14" ht="85.5">
      <c r="A42" s="119" t="s">
        <v>1613</v>
      </c>
      <c r="B42" s="116">
        <v>199</v>
      </c>
      <c r="C42" s="116" t="s">
        <v>1614</v>
      </c>
      <c r="D42" s="123">
        <v>45407</v>
      </c>
      <c r="E42" s="123" t="s">
        <v>1615</v>
      </c>
      <c r="F42" s="123" t="s">
        <v>1413</v>
      </c>
      <c r="G42" s="254" t="s">
        <v>1332</v>
      </c>
      <c r="H42" s="116" t="s">
        <v>1616</v>
      </c>
      <c r="I42" s="116">
        <v>108979539</v>
      </c>
      <c r="J42" s="255">
        <v>78400</v>
      </c>
      <c r="K42" s="255">
        <v>78400</v>
      </c>
      <c r="L42" s="116" t="s">
        <v>1617</v>
      </c>
      <c r="M42" s="123">
        <v>45590</v>
      </c>
      <c r="N42" s="236" t="s">
        <v>1618</v>
      </c>
    </row>
    <row r="43" spans="1:14" ht="57">
      <c r="A43" s="119" t="s">
        <v>1619</v>
      </c>
      <c r="B43" s="116">
        <v>158</v>
      </c>
      <c r="C43" s="116">
        <v>23864702</v>
      </c>
      <c r="D43" s="123">
        <v>45518</v>
      </c>
      <c r="E43" s="123">
        <v>45523</v>
      </c>
      <c r="F43" s="123">
        <v>45527</v>
      </c>
      <c r="G43" s="254" t="s">
        <v>1332</v>
      </c>
      <c r="H43" s="116" t="s">
        <v>999</v>
      </c>
      <c r="I43" s="116">
        <v>42409160</v>
      </c>
      <c r="J43" s="255">
        <v>48502</v>
      </c>
      <c r="K43" s="255">
        <v>48502</v>
      </c>
      <c r="L43" s="116" t="s">
        <v>1620</v>
      </c>
      <c r="M43" s="123">
        <v>45583</v>
      </c>
      <c r="N43" s="236" t="s">
        <v>1621</v>
      </c>
    </row>
    <row r="44" spans="1:14" ht="71.25">
      <c r="A44" s="119" t="s">
        <v>1622</v>
      </c>
      <c r="B44" s="116">
        <v>142</v>
      </c>
      <c r="C44" s="116">
        <v>23936258</v>
      </c>
      <c r="D44" s="123">
        <v>45527</v>
      </c>
      <c r="E44" s="123">
        <v>45531</v>
      </c>
      <c r="F44" s="123">
        <v>45537</v>
      </c>
      <c r="G44" s="254" t="s">
        <v>1332</v>
      </c>
      <c r="H44" s="116" t="s">
        <v>534</v>
      </c>
      <c r="I44" s="116">
        <v>5750814</v>
      </c>
      <c r="J44" s="255">
        <v>50000</v>
      </c>
      <c r="K44" s="255">
        <v>50000</v>
      </c>
      <c r="L44" s="116" t="s">
        <v>1623</v>
      </c>
      <c r="M44" s="123">
        <v>45567</v>
      </c>
      <c r="N44" s="236" t="s">
        <v>1624</v>
      </c>
    </row>
    <row r="45" spans="1:14" ht="71.25">
      <c r="A45" s="119" t="s">
        <v>1625</v>
      </c>
      <c r="B45" s="116">
        <v>171</v>
      </c>
      <c r="C45" s="116">
        <v>24052019</v>
      </c>
      <c r="D45" s="123">
        <v>45541</v>
      </c>
      <c r="E45" s="123">
        <v>45546</v>
      </c>
      <c r="F45" s="123">
        <v>45559</v>
      </c>
      <c r="G45" s="254" t="s">
        <v>1332</v>
      </c>
      <c r="H45" s="116" t="s">
        <v>1626</v>
      </c>
      <c r="I45" s="116">
        <v>42716772</v>
      </c>
      <c r="J45" s="255">
        <v>70500</v>
      </c>
      <c r="K45" s="255">
        <v>70500</v>
      </c>
      <c r="L45" s="116" t="s">
        <v>1627</v>
      </c>
      <c r="M45" s="123">
        <v>45566</v>
      </c>
      <c r="N45" s="236" t="s">
        <v>1628</v>
      </c>
    </row>
    <row r="46" spans="1:14" ht="28.5">
      <c r="A46" s="119" t="s">
        <v>1629</v>
      </c>
      <c r="B46" s="116">
        <v>121</v>
      </c>
      <c r="C46" s="116">
        <v>24071862</v>
      </c>
      <c r="D46" s="123">
        <v>45544</v>
      </c>
      <c r="E46" s="123">
        <v>45546</v>
      </c>
      <c r="F46" s="123">
        <v>45548</v>
      </c>
      <c r="G46" s="254" t="s">
        <v>1332</v>
      </c>
      <c r="H46" s="116" t="s">
        <v>1630</v>
      </c>
      <c r="I46" s="116">
        <v>26559676</v>
      </c>
      <c r="J46" s="255">
        <v>89899.7</v>
      </c>
      <c r="K46" s="255">
        <v>89899.7</v>
      </c>
      <c r="L46" s="116" t="s">
        <v>1631</v>
      </c>
      <c r="M46" s="123">
        <v>45566</v>
      </c>
      <c r="N46" s="236" t="s">
        <v>1632</v>
      </c>
    </row>
    <row r="47" spans="1:14" ht="28.5">
      <c r="A47" s="119" t="s">
        <v>1158</v>
      </c>
      <c r="B47" s="116">
        <v>199</v>
      </c>
      <c r="C47" s="116">
        <v>24109029</v>
      </c>
      <c r="D47" s="123">
        <v>45547</v>
      </c>
      <c r="E47" s="123" t="s">
        <v>1633</v>
      </c>
      <c r="F47" s="123">
        <v>45559</v>
      </c>
      <c r="G47" s="254" t="s">
        <v>1332</v>
      </c>
      <c r="H47" s="116" t="s">
        <v>921</v>
      </c>
      <c r="I47" s="116">
        <v>34962484</v>
      </c>
      <c r="J47" s="255">
        <v>89601.12</v>
      </c>
      <c r="K47" s="255">
        <v>89601.12</v>
      </c>
      <c r="L47" s="116" t="s">
        <v>1634</v>
      </c>
      <c r="M47" s="123">
        <v>45581</v>
      </c>
      <c r="N47" s="236" t="s">
        <v>1635</v>
      </c>
    </row>
    <row r="48" spans="1:14" ht="28.5">
      <c r="A48" s="119" t="s">
        <v>1636</v>
      </c>
      <c r="B48" s="116">
        <v>121</v>
      </c>
      <c r="C48" s="116">
        <v>24144819</v>
      </c>
      <c r="D48" s="123">
        <v>45552</v>
      </c>
      <c r="E48" s="123">
        <v>45555</v>
      </c>
      <c r="F48" s="123">
        <v>45566</v>
      </c>
      <c r="G48" s="254" t="s">
        <v>1332</v>
      </c>
      <c r="H48" s="116" t="s">
        <v>1318</v>
      </c>
      <c r="I48" s="116">
        <v>9497021</v>
      </c>
      <c r="J48" s="255">
        <v>65000</v>
      </c>
      <c r="K48" s="255">
        <v>65000</v>
      </c>
      <c r="L48" s="116" t="s">
        <v>1637</v>
      </c>
      <c r="M48" s="123">
        <v>45573</v>
      </c>
      <c r="N48" s="236" t="s">
        <v>1552</v>
      </c>
    </row>
    <row r="49" spans="1:14" ht="42.75">
      <c r="A49" s="119" t="s">
        <v>1638</v>
      </c>
      <c r="B49" s="116">
        <v>171</v>
      </c>
      <c r="C49" s="116">
        <v>24147125</v>
      </c>
      <c r="D49" s="123">
        <v>45552</v>
      </c>
      <c r="E49" s="123">
        <v>45555</v>
      </c>
      <c r="F49" s="123">
        <v>45562</v>
      </c>
      <c r="G49" s="254" t="s">
        <v>1332</v>
      </c>
      <c r="H49" s="116" t="s">
        <v>1639</v>
      </c>
      <c r="I49" s="116">
        <v>120120194</v>
      </c>
      <c r="J49" s="255">
        <v>73250</v>
      </c>
      <c r="K49" s="255">
        <v>73250</v>
      </c>
      <c r="L49" s="116" t="s">
        <v>1640</v>
      </c>
      <c r="M49" s="123">
        <v>45579</v>
      </c>
      <c r="N49" s="236" t="s">
        <v>1628</v>
      </c>
    </row>
    <row r="50" spans="1:14" ht="71.25">
      <c r="A50" s="119" t="s">
        <v>1641</v>
      </c>
      <c r="B50" s="116">
        <v>186</v>
      </c>
      <c r="C50" s="116">
        <v>24158860</v>
      </c>
      <c r="D50" s="123">
        <v>45553</v>
      </c>
      <c r="E50" s="123">
        <v>45555</v>
      </c>
      <c r="F50" s="123">
        <v>45562</v>
      </c>
      <c r="G50" s="254" t="s">
        <v>1332</v>
      </c>
      <c r="H50" s="116" t="s">
        <v>1301</v>
      </c>
      <c r="I50" s="116">
        <v>322334</v>
      </c>
      <c r="J50" s="255">
        <v>44500</v>
      </c>
      <c r="K50" s="255">
        <v>44500</v>
      </c>
      <c r="L50" s="116" t="s">
        <v>1642</v>
      </c>
      <c r="M50" s="123">
        <v>45573</v>
      </c>
      <c r="N50" s="236" t="s">
        <v>1552</v>
      </c>
    </row>
    <row r="51" spans="1:14" ht="99.75">
      <c r="A51" s="119" t="s">
        <v>1643</v>
      </c>
      <c r="B51" s="116">
        <v>158</v>
      </c>
      <c r="C51" s="116">
        <v>24159921</v>
      </c>
      <c r="D51" s="123">
        <v>45553</v>
      </c>
      <c r="E51" s="123">
        <v>45555</v>
      </c>
      <c r="F51" s="123">
        <v>45562</v>
      </c>
      <c r="G51" s="254" t="s">
        <v>1332</v>
      </c>
      <c r="H51" s="116" t="s">
        <v>1301</v>
      </c>
      <c r="I51" s="116">
        <v>322334</v>
      </c>
      <c r="J51" s="255">
        <v>71000</v>
      </c>
      <c r="K51" s="255">
        <v>71000</v>
      </c>
      <c r="L51" s="116" t="s">
        <v>1644</v>
      </c>
      <c r="M51" s="123">
        <v>45573</v>
      </c>
      <c r="N51" s="236" t="s">
        <v>1552</v>
      </c>
    </row>
    <row r="52" spans="1:14" ht="57">
      <c r="A52" s="119" t="s">
        <v>1645</v>
      </c>
      <c r="B52" s="116">
        <v>199</v>
      </c>
      <c r="C52" s="116">
        <v>24161284</v>
      </c>
      <c r="D52" s="123">
        <v>45553</v>
      </c>
      <c r="E52" s="123">
        <v>45555</v>
      </c>
      <c r="F52" s="123">
        <v>45562</v>
      </c>
      <c r="G52" s="254" t="s">
        <v>1332</v>
      </c>
      <c r="H52" s="116" t="s">
        <v>1646</v>
      </c>
      <c r="I52" s="116">
        <v>9515321</v>
      </c>
      <c r="J52" s="255">
        <v>90000</v>
      </c>
      <c r="K52" s="255">
        <v>90000</v>
      </c>
      <c r="L52" s="116" t="s">
        <v>1647</v>
      </c>
      <c r="M52" s="123">
        <v>45581</v>
      </c>
      <c r="N52" s="236" t="s">
        <v>1648</v>
      </c>
    </row>
    <row r="53" spans="1:14" ht="28.5">
      <c r="A53" s="119" t="s">
        <v>1649</v>
      </c>
      <c r="B53" s="116">
        <v>268</v>
      </c>
      <c r="C53" s="116">
        <v>24176109</v>
      </c>
      <c r="D53" s="123">
        <v>45554</v>
      </c>
      <c r="E53" s="123">
        <v>45559</v>
      </c>
      <c r="F53" s="123">
        <v>45562</v>
      </c>
      <c r="G53" s="254" t="s">
        <v>1332</v>
      </c>
      <c r="H53" s="116" t="s">
        <v>716</v>
      </c>
      <c r="I53" s="116">
        <v>29512905</v>
      </c>
      <c r="J53" s="255">
        <v>88237.5</v>
      </c>
      <c r="K53" s="255">
        <v>88237.5</v>
      </c>
      <c r="L53" s="116" t="s">
        <v>1650</v>
      </c>
      <c r="M53" s="123">
        <v>45567</v>
      </c>
      <c r="N53" s="236" t="s">
        <v>1552</v>
      </c>
    </row>
    <row r="54" spans="1:14" ht="89.25">
      <c r="A54" s="119" t="s">
        <v>1651</v>
      </c>
      <c r="B54" s="116">
        <v>158</v>
      </c>
      <c r="C54" s="116">
        <v>24191299</v>
      </c>
      <c r="D54" s="123">
        <v>45555</v>
      </c>
      <c r="E54" s="123">
        <v>45559</v>
      </c>
      <c r="F54" s="123">
        <v>45561</v>
      </c>
      <c r="G54" s="254" t="s">
        <v>1332</v>
      </c>
      <c r="H54" s="116" t="s">
        <v>800</v>
      </c>
      <c r="I54" s="116">
        <v>73438650</v>
      </c>
      <c r="J54" s="255">
        <v>72735</v>
      </c>
      <c r="K54" s="255">
        <v>72735</v>
      </c>
      <c r="L54" s="116" t="s">
        <v>1652</v>
      </c>
      <c r="M54" s="123">
        <v>45587</v>
      </c>
      <c r="N54" s="236" t="s">
        <v>1653</v>
      </c>
    </row>
    <row r="55" spans="1:14" ht="42.75">
      <c r="A55" s="119" t="s">
        <v>1654</v>
      </c>
      <c r="B55" s="116">
        <v>171</v>
      </c>
      <c r="C55" s="116">
        <v>24192686</v>
      </c>
      <c r="D55" s="123">
        <v>45559</v>
      </c>
      <c r="E55" s="123">
        <v>45562</v>
      </c>
      <c r="F55" s="123">
        <v>45574</v>
      </c>
      <c r="G55" s="254" t="s">
        <v>1332</v>
      </c>
      <c r="H55" s="116" t="s">
        <v>1655</v>
      </c>
      <c r="I55" s="116">
        <v>42012937</v>
      </c>
      <c r="J55" s="255">
        <v>80200</v>
      </c>
      <c r="K55" s="255">
        <v>80200</v>
      </c>
      <c r="L55" s="116" t="s">
        <v>1656</v>
      </c>
      <c r="M55" s="123">
        <v>45579</v>
      </c>
      <c r="N55" s="236" t="s">
        <v>1628</v>
      </c>
    </row>
    <row r="56" spans="1:14" ht="42.75">
      <c r="A56" s="119" t="s">
        <v>1657</v>
      </c>
      <c r="B56" s="116">
        <v>121</v>
      </c>
      <c r="C56" s="116">
        <v>24203327</v>
      </c>
      <c r="D56" s="123">
        <v>45555</v>
      </c>
      <c r="E56" s="123">
        <v>45559</v>
      </c>
      <c r="F56" s="123">
        <v>45560</v>
      </c>
      <c r="G56" s="254" t="s">
        <v>1332</v>
      </c>
      <c r="H56" s="116" t="s">
        <v>1097</v>
      </c>
      <c r="I56" s="116">
        <v>3453464</v>
      </c>
      <c r="J56" s="255">
        <v>89999.679999999993</v>
      </c>
      <c r="K56" s="255">
        <v>89999.679999999993</v>
      </c>
      <c r="L56" s="116" t="s">
        <v>1658</v>
      </c>
      <c r="M56" s="123">
        <v>45575</v>
      </c>
      <c r="N56" s="236" t="s">
        <v>1632</v>
      </c>
    </row>
    <row r="57" spans="1:14" ht="42.75">
      <c r="A57" s="119" t="s">
        <v>1659</v>
      </c>
      <c r="B57" s="116">
        <v>121</v>
      </c>
      <c r="C57" s="116">
        <v>24224944</v>
      </c>
      <c r="D57" s="123">
        <v>45558</v>
      </c>
      <c r="E57" s="123">
        <v>45560</v>
      </c>
      <c r="F57" s="123">
        <v>45564</v>
      </c>
      <c r="G57" s="254" t="s">
        <v>1332</v>
      </c>
      <c r="H57" s="116" t="s">
        <v>824</v>
      </c>
      <c r="I57" s="116">
        <v>324183</v>
      </c>
      <c r="J57" s="255">
        <v>87120</v>
      </c>
      <c r="K57" s="255">
        <v>87120</v>
      </c>
      <c r="L57" s="116" t="s">
        <v>1660</v>
      </c>
      <c r="M57" s="123">
        <v>45566</v>
      </c>
      <c r="N57" s="236" t="s">
        <v>1628</v>
      </c>
    </row>
    <row r="58" spans="1:14" ht="57">
      <c r="A58" s="119" t="s">
        <v>1661</v>
      </c>
      <c r="B58" s="116">
        <v>171</v>
      </c>
      <c r="C58" s="116">
        <v>24271683</v>
      </c>
      <c r="D58" s="123">
        <v>45561</v>
      </c>
      <c r="E58" s="123" t="s">
        <v>1662</v>
      </c>
      <c r="F58" s="123">
        <v>45575</v>
      </c>
      <c r="G58" s="254" t="s">
        <v>1332</v>
      </c>
      <c r="H58" s="116" t="s">
        <v>1663</v>
      </c>
      <c r="I58" s="116">
        <v>9708324</v>
      </c>
      <c r="J58" s="255">
        <v>81770</v>
      </c>
      <c r="K58" s="255">
        <v>81770</v>
      </c>
      <c r="L58" s="116" t="s">
        <v>1664</v>
      </c>
      <c r="M58" s="123">
        <v>45579</v>
      </c>
      <c r="N58" s="236" t="s">
        <v>1628</v>
      </c>
    </row>
    <row r="59" spans="1:14" ht="42.75">
      <c r="A59" s="119" t="s">
        <v>1665</v>
      </c>
      <c r="B59" s="116">
        <v>121</v>
      </c>
      <c r="C59" s="116">
        <v>24273147</v>
      </c>
      <c r="D59" s="123">
        <v>45561</v>
      </c>
      <c r="E59" s="123">
        <v>45565</v>
      </c>
      <c r="F59" s="123">
        <v>45565</v>
      </c>
      <c r="G59" s="254" t="s">
        <v>1332</v>
      </c>
      <c r="H59" s="116" t="s">
        <v>1666</v>
      </c>
      <c r="I59" s="116">
        <v>1040359</v>
      </c>
      <c r="J59" s="255">
        <v>75429.399999999994</v>
      </c>
      <c r="K59" s="255">
        <v>75429.399999999994</v>
      </c>
      <c r="L59" s="116" t="s">
        <v>1667</v>
      </c>
      <c r="M59" s="123">
        <v>45579</v>
      </c>
      <c r="N59" s="236" t="s">
        <v>1628</v>
      </c>
    </row>
    <row r="60" spans="1:14" ht="28.5">
      <c r="A60" s="119" t="s">
        <v>1668</v>
      </c>
      <c r="B60" s="116">
        <v>241</v>
      </c>
      <c r="C60" s="116">
        <v>24347981</v>
      </c>
      <c r="D60" s="123">
        <v>45568</v>
      </c>
      <c r="E60" s="123">
        <v>45573</v>
      </c>
      <c r="F60" s="123">
        <v>45581</v>
      </c>
      <c r="G60" s="254" t="s">
        <v>1332</v>
      </c>
      <c r="H60" s="116" t="s">
        <v>1375</v>
      </c>
      <c r="I60" s="116">
        <v>1532227</v>
      </c>
      <c r="J60" s="255">
        <v>45000</v>
      </c>
      <c r="K60" s="255">
        <v>45000</v>
      </c>
      <c r="L60" s="116" t="s">
        <v>1669</v>
      </c>
      <c r="M60" s="123">
        <v>45582</v>
      </c>
      <c r="N60" s="236" t="s">
        <v>1552</v>
      </c>
    </row>
    <row r="61" spans="1:14" ht="28.5">
      <c r="A61" s="119" t="s">
        <v>1670</v>
      </c>
      <c r="B61" s="116">
        <v>121</v>
      </c>
      <c r="C61" s="116">
        <v>24417718</v>
      </c>
      <c r="D61" s="123">
        <v>45575</v>
      </c>
      <c r="E61" s="123">
        <v>45580</v>
      </c>
      <c r="F61" s="123">
        <v>45588</v>
      </c>
      <c r="G61" s="254" t="s">
        <v>1332</v>
      </c>
      <c r="H61" s="116" t="s">
        <v>1188</v>
      </c>
      <c r="I61" s="116">
        <v>4972503</v>
      </c>
      <c r="J61" s="255">
        <v>86310</v>
      </c>
      <c r="K61" s="255">
        <v>86310</v>
      </c>
      <c r="L61" s="116" t="s">
        <v>1671</v>
      </c>
      <c r="M61" s="123">
        <v>45589</v>
      </c>
      <c r="N61" s="236" t="s">
        <v>1552</v>
      </c>
    </row>
    <row r="62" spans="1:14" ht="18.75">
      <c r="A62" s="468" t="s">
        <v>1673</v>
      </c>
      <c r="B62" s="468"/>
      <c r="C62" s="468"/>
      <c r="D62" s="468"/>
      <c r="E62" s="468"/>
      <c r="F62" s="468"/>
      <c r="G62" s="468"/>
      <c r="H62" s="468"/>
      <c r="I62" s="468"/>
      <c r="J62" s="468"/>
      <c r="K62" s="468"/>
      <c r="L62" s="468"/>
      <c r="M62" s="468"/>
      <c r="N62" s="468"/>
    </row>
    <row r="63" spans="1:14" ht="38.25">
      <c r="A63" s="119" t="s">
        <v>1674</v>
      </c>
      <c r="B63" s="116">
        <v>181</v>
      </c>
      <c r="C63" s="116">
        <v>24504416</v>
      </c>
      <c r="D63" s="123">
        <v>45583</v>
      </c>
      <c r="E63" s="123">
        <v>45588</v>
      </c>
      <c r="F63" s="123">
        <v>45595</v>
      </c>
      <c r="G63" s="254" t="s">
        <v>1332</v>
      </c>
      <c r="H63" s="116" t="s">
        <v>368</v>
      </c>
      <c r="I63" s="116">
        <v>76960005</v>
      </c>
      <c r="J63" s="255">
        <f>K63/150</f>
        <v>570</v>
      </c>
      <c r="K63" s="255">
        <v>85500</v>
      </c>
      <c r="L63" s="116" t="s">
        <v>1675</v>
      </c>
      <c r="M63" s="123">
        <v>45624</v>
      </c>
      <c r="N63" s="236" t="s">
        <v>1676</v>
      </c>
    </row>
    <row r="64" spans="1:14" ht="42.75">
      <c r="A64" s="119" t="s">
        <v>1677</v>
      </c>
      <c r="B64" s="116">
        <v>329</v>
      </c>
      <c r="C64" s="116">
        <v>24572780</v>
      </c>
      <c r="D64" s="123">
        <v>45590</v>
      </c>
      <c r="E64" s="123">
        <v>45594</v>
      </c>
      <c r="F64" s="123">
        <v>45603</v>
      </c>
      <c r="G64" s="254" t="s">
        <v>1332</v>
      </c>
      <c r="H64" s="116" t="s">
        <v>1678</v>
      </c>
      <c r="I64" s="116">
        <v>43771653</v>
      </c>
      <c r="J64" s="255">
        <v>65030</v>
      </c>
      <c r="K64" s="255">
        <v>65030</v>
      </c>
      <c r="L64" s="116" t="s">
        <v>1679</v>
      </c>
      <c r="M64" s="123">
        <v>45610</v>
      </c>
      <c r="N64" s="236" t="s">
        <v>1680</v>
      </c>
    </row>
    <row r="65" spans="1:14" ht="28.5">
      <c r="A65" s="119" t="s">
        <v>1681</v>
      </c>
      <c r="B65" s="116">
        <v>121</v>
      </c>
      <c r="C65" s="116">
        <v>24581984</v>
      </c>
      <c r="D65" s="123">
        <v>45593</v>
      </c>
      <c r="E65" s="123">
        <v>45595</v>
      </c>
      <c r="F65" s="123">
        <v>45600</v>
      </c>
      <c r="G65" s="254" t="s">
        <v>1332</v>
      </c>
      <c r="H65" s="116" t="s">
        <v>964</v>
      </c>
      <c r="I65" s="116" t="s">
        <v>1137</v>
      </c>
      <c r="J65" s="255">
        <v>89262</v>
      </c>
      <c r="K65" s="255">
        <v>89262</v>
      </c>
      <c r="L65" s="116" t="s">
        <v>1682</v>
      </c>
      <c r="M65" s="123">
        <v>45608</v>
      </c>
      <c r="N65" s="236" t="s">
        <v>1683</v>
      </c>
    </row>
    <row r="66" spans="1:14" ht="28.5">
      <c r="A66" s="119" t="s">
        <v>1684</v>
      </c>
      <c r="B66" s="116">
        <v>121</v>
      </c>
      <c r="C66" s="116">
        <v>24586404</v>
      </c>
      <c r="D66" s="123">
        <v>45594</v>
      </c>
      <c r="E66" s="123">
        <v>45596</v>
      </c>
      <c r="F66" s="123">
        <v>45601</v>
      </c>
      <c r="G66" s="254" t="s">
        <v>1332</v>
      </c>
      <c r="H66" s="116" t="s">
        <v>812</v>
      </c>
      <c r="I66" s="116">
        <v>64854558</v>
      </c>
      <c r="J66" s="255">
        <v>89000</v>
      </c>
      <c r="K66" s="255">
        <v>89000</v>
      </c>
      <c r="L66" s="116" t="s">
        <v>1685</v>
      </c>
      <c r="M66" s="123">
        <v>45601</v>
      </c>
      <c r="N66" s="236" t="s">
        <v>1686</v>
      </c>
    </row>
    <row r="67" spans="1:14" ht="57">
      <c r="A67" s="119" t="s">
        <v>1451</v>
      </c>
      <c r="B67" s="116">
        <v>112</v>
      </c>
      <c r="C67" s="116">
        <v>24593699</v>
      </c>
      <c r="D67" s="123">
        <v>45594</v>
      </c>
      <c r="E67" s="123">
        <v>45600</v>
      </c>
      <c r="F67" s="123">
        <v>45604</v>
      </c>
      <c r="G67" s="254" t="s">
        <v>1332</v>
      </c>
      <c r="H67" s="116" t="s">
        <v>1449</v>
      </c>
      <c r="I67" s="116">
        <v>29398622</v>
      </c>
      <c r="J67" s="255">
        <f>K67/276</f>
        <v>325</v>
      </c>
      <c r="K67" s="255">
        <v>89700</v>
      </c>
      <c r="L67" s="116" t="s">
        <v>1687</v>
      </c>
      <c r="M67" s="123">
        <v>45624</v>
      </c>
      <c r="N67" s="236" t="s">
        <v>1688</v>
      </c>
    </row>
    <row r="68" spans="1:14" ht="28.5">
      <c r="A68" s="119" t="s">
        <v>1689</v>
      </c>
      <c r="B68" s="116">
        <v>243</v>
      </c>
      <c r="C68" s="116">
        <v>24699691</v>
      </c>
      <c r="D68" s="123">
        <v>45604</v>
      </c>
      <c r="E68" s="123">
        <v>45608</v>
      </c>
      <c r="F68" s="123">
        <v>45614</v>
      </c>
      <c r="G68" s="254" t="s">
        <v>1332</v>
      </c>
      <c r="H68" s="116" t="s">
        <v>1138</v>
      </c>
      <c r="I68" s="116" t="s">
        <v>573</v>
      </c>
      <c r="J68" s="255">
        <f>K68/3000</f>
        <v>27</v>
      </c>
      <c r="K68" s="255">
        <v>81000</v>
      </c>
      <c r="L68" s="116" t="s">
        <v>1690</v>
      </c>
      <c r="M68" s="123">
        <v>45615</v>
      </c>
      <c r="N68" s="236" t="s">
        <v>1552</v>
      </c>
    </row>
    <row r="69" spans="1:14" ht="42.75">
      <c r="A69" s="119" t="s">
        <v>1691</v>
      </c>
      <c r="B69" s="116">
        <v>171</v>
      </c>
      <c r="C69" s="116">
        <v>24792691</v>
      </c>
      <c r="D69" s="123">
        <v>45614</v>
      </c>
      <c r="E69" s="123">
        <v>45617</v>
      </c>
      <c r="F69" s="123">
        <v>45623</v>
      </c>
      <c r="G69" s="254" t="s">
        <v>1332</v>
      </c>
      <c r="H69" s="116" t="s">
        <v>1692</v>
      </c>
      <c r="I69" s="116">
        <v>81843844</v>
      </c>
      <c r="J69" s="255">
        <v>81200</v>
      </c>
      <c r="K69" s="255">
        <v>81200</v>
      </c>
      <c r="L69" s="116" t="s">
        <v>1693</v>
      </c>
      <c r="M69" s="123">
        <v>45625</v>
      </c>
      <c r="N69" s="236" t="s">
        <v>1680</v>
      </c>
    </row>
    <row r="70" spans="1:14" ht="42.75">
      <c r="A70" s="119" t="s">
        <v>1694</v>
      </c>
      <c r="B70" s="116">
        <v>121</v>
      </c>
      <c r="C70" s="116">
        <v>24744751</v>
      </c>
      <c r="D70" s="123">
        <v>45610</v>
      </c>
      <c r="E70" s="123">
        <v>45614</v>
      </c>
      <c r="F70" s="123">
        <v>45618</v>
      </c>
      <c r="G70" s="254" t="s">
        <v>1332</v>
      </c>
      <c r="H70" s="116" t="s">
        <v>1043</v>
      </c>
      <c r="I70" s="116">
        <v>26516381</v>
      </c>
      <c r="J70" s="255">
        <v>89188</v>
      </c>
      <c r="K70" s="255">
        <v>89188</v>
      </c>
      <c r="L70" s="116" t="s">
        <v>1695</v>
      </c>
      <c r="M70" s="123">
        <v>45625</v>
      </c>
      <c r="N70" s="236" t="s">
        <v>1686</v>
      </c>
    </row>
    <row r="71" spans="1:14" ht="18.75">
      <c r="A71" s="468" t="s">
        <v>1698</v>
      </c>
      <c r="B71" s="468"/>
      <c r="C71" s="468"/>
      <c r="D71" s="468"/>
      <c r="E71" s="468"/>
      <c r="F71" s="468"/>
      <c r="G71" s="468"/>
      <c r="H71" s="468"/>
      <c r="I71" s="468"/>
      <c r="J71" s="468"/>
      <c r="K71" s="468"/>
      <c r="L71" s="468"/>
      <c r="M71" s="468"/>
      <c r="N71" s="468"/>
    </row>
    <row r="72" spans="1:14" ht="28.5">
      <c r="A72" s="119" t="s">
        <v>1699</v>
      </c>
      <c r="B72" s="116" t="s">
        <v>1700</v>
      </c>
      <c r="C72" s="116">
        <v>24614971</v>
      </c>
      <c r="D72" s="123">
        <v>45595</v>
      </c>
      <c r="E72" s="123">
        <v>45600</v>
      </c>
      <c r="F72" s="123">
        <v>45604</v>
      </c>
      <c r="G72" s="254" t="s">
        <v>1332</v>
      </c>
      <c r="H72" s="116" t="s">
        <v>896</v>
      </c>
      <c r="I72" s="116">
        <v>16900979</v>
      </c>
      <c r="J72" s="255">
        <f>+K72/3</f>
        <v>13969</v>
      </c>
      <c r="K72" s="255">
        <v>41907</v>
      </c>
      <c r="L72" s="116" t="s">
        <v>1701</v>
      </c>
      <c r="M72" s="123">
        <v>45630</v>
      </c>
      <c r="N72" s="236" t="s">
        <v>1552</v>
      </c>
    </row>
    <row r="73" spans="1:14" ht="42.75">
      <c r="A73" s="119" t="s">
        <v>1702</v>
      </c>
      <c r="B73" s="116" t="s">
        <v>1703</v>
      </c>
      <c r="C73" s="116">
        <v>24660353</v>
      </c>
      <c r="D73" s="123">
        <v>45604</v>
      </c>
      <c r="E73" s="123">
        <v>45608</v>
      </c>
      <c r="F73" s="123">
        <v>45617</v>
      </c>
      <c r="G73" s="254" t="s">
        <v>1332</v>
      </c>
      <c r="H73" s="116" t="s">
        <v>534</v>
      </c>
      <c r="I73" s="116">
        <v>5750814</v>
      </c>
      <c r="J73" s="255">
        <v>79780</v>
      </c>
      <c r="K73" s="255">
        <v>79780</v>
      </c>
      <c r="L73" s="116" t="s">
        <v>1704</v>
      </c>
      <c r="M73" s="123">
        <v>45639</v>
      </c>
      <c r="N73" s="236" t="s">
        <v>1705</v>
      </c>
    </row>
    <row r="74" spans="1:14" ht="42.75">
      <c r="A74" s="119" t="s">
        <v>1706</v>
      </c>
      <c r="B74" s="116" t="s">
        <v>1707</v>
      </c>
      <c r="C74" s="116">
        <v>24742376</v>
      </c>
      <c r="D74" s="123">
        <v>45610</v>
      </c>
      <c r="E74" s="123">
        <v>45614</v>
      </c>
      <c r="F74" s="123">
        <v>45622</v>
      </c>
      <c r="G74" s="254" t="s">
        <v>1332</v>
      </c>
      <c r="H74" s="116" t="s">
        <v>1708</v>
      </c>
      <c r="I74" s="116">
        <v>101223579</v>
      </c>
      <c r="J74" s="255">
        <v>40356</v>
      </c>
      <c r="K74" s="255">
        <v>40356</v>
      </c>
      <c r="L74" s="116" t="s">
        <v>1709</v>
      </c>
      <c r="M74" s="123">
        <v>45652</v>
      </c>
      <c r="N74" s="236" t="s">
        <v>1710</v>
      </c>
    </row>
    <row r="75" spans="1:14" ht="28.5">
      <c r="A75" s="119" t="s">
        <v>1711</v>
      </c>
      <c r="B75" s="116" t="s">
        <v>303</v>
      </c>
      <c r="C75" s="116">
        <v>24790907</v>
      </c>
      <c r="D75" s="123">
        <v>45614</v>
      </c>
      <c r="E75" s="123">
        <v>45617</v>
      </c>
      <c r="F75" s="123">
        <v>45623</v>
      </c>
      <c r="G75" s="254" t="s">
        <v>1332</v>
      </c>
      <c r="H75" s="116" t="s">
        <v>1165</v>
      </c>
      <c r="I75" s="116">
        <v>43439942</v>
      </c>
      <c r="J75" s="255">
        <v>71470</v>
      </c>
      <c r="K75" s="255">
        <v>71470</v>
      </c>
      <c r="L75" s="116" t="s">
        <v>1712</v>
      </c>
      <c r="M75" s="123">
        <v>45629</v>
      </c>
      <c r="N75" s="236" t="s">
        <v>1552</v>
      </c>
    </row>
    <row r="76" spans="1:14" ht="57">
      <c r="A76" s="119" t="s">
        <v>1713</v>
      </c>
      <c r="B76" s="116" t="s">
        <v>303</v>
      </c>
      <c r="C76" s="116">
        <v>24813184</v>
      </c>
      <c r="D76" s="123">
        <v>45616</v>
      </c>
      <c r="E76" s="123">
        <v>45618</v>
      </c>
      <c r="F76" s="123">
        <v>45625</v>
      </c>
      <c r="G76" s="254" t="s">
        <v>1332</v>
      </c>
      <c r="H76" s="116" t="s">
        <v>1575</v>
      </c>
      <c r="I76" s="116">
        <v>76573338</v>
      </c>
      <c r="J76" s="255">
        <v>90000</v>
      </c>
      <c r="K76" s="255">
        <v>90000</v>
      </c>
      <c r="L76" s="116" t="s">
        <v>1714</v>
      </c>
      <c r="M76" s="123">
        <v>45645</v>
      </c>
      <c r="N76" s="236" t="s">
        <v>1715</v>
      </c>
    </row>
    <row r="77" spans="1:14" ht="28.5">
      <c r="A77" s="119" t="s">
        <v>1716</v>
      </c>
      <c r="B77" s="116" t="s">
        <v>303</v>
      </c>
      <c r="C77" s="116">
        <v>24839566</v>
      </c>
      <c r="D77" s="123">
        <v>45618</v>
      </c>
      <c r="E77" s="123">
        <v>45623</v>
      </c>
      <c r="F77" s="123">
        <v>45631</v>
      </c>
      <c r="G77" s="254" t="s">
        <v>1332</v>
      </c>
      <c r="H77" s="116" t="s">
        <v>1663</v>
      </c>
      <c r="I77" s="116">
        <v>9708324</v>
      </c>
      <c r="J77" s="255">
        <v>66300</v>
      </c>
      <c r="K77" s="255">
        <v>66300</v>
      </c>
      <c r="L77" s="116" t="s">
        <v>1717</v>
      </c>
      <c r="M77" s="123">
        <v>45635</v>
      </c>
      <c r="N77" s="236" t="s">
        <v>1552</v>
      </c>
    </row>
    <row r="78" spans="1:14" ht="42.75">
      <c r="A78" s="119" t="s">
        <v>1718</v>
      </c>
      <c r="B78" s="116" t="s">
        <v>333</v>
      </c>
      <c r="C78" s="116">
        <v>24887382</v>
      </c>
      <c r="D78" s="123">
        <v>45623</v>
      </c>
      <c r="E78" s="123">
        <v>45628</v>
      </c>
      <c r="F78" s="123">
        <v>45631</v>
      </c>
      <c r="G78" s="254" t="s">
        <v>1332</v>
      </c>
      <c r="H78" s="116" t="s">
        <v>1719</v>
      </c>
      <c r="I78" s="116">
        <v>331686</v>
      </c>
      <c r="J78" s="255">
        <v>36500</v>
      </c>
      <c r="K78" s="255">
        <v>36500</v>
      </c>
      <c r="L78" s="116" t="s">
        <v>1720</v>
      </c>
      <c r="M78" s="123">
        <v>45644</v>
      </c>
      <c r="N78" s="236" t="s">
        <v>1552</v>
      </c>
    </row>
    <row r="79" spans="1:14" ht="42.75">
      <c r="A79" s="119" t="s">
        <v>1721</v>
      </c>
      <c r="B79" s="116" t="s">
        <v>333</v>
      </c>
      <c r="C79" s="116">
        <v>24888400</v>
      </c>
      <c r="D79" s="123">
        <v>45623</v>
      </c>
      <c r="E79" s="123">
        <v>45628</v>
      </c>
      <c r="F79" s="123">
        <v>45631</v>
      </c>
      <c r="G79" s="254" t="s">
        <v>1332</v>
      </c>
      <c r="H79" s="116" t="s">
        <v>1719</v>
      </c>
      <c r="I79" s="116">
        <v>331686</v>
      </c>
      <c r="J79" s="255">
        <v>13500</v>
      </c>
      <c r="K79" s="255">
        <v>13500</v>
      </c>
      <c r="L79" s="116" t="s">
        <v>1722</v>
      </c>
      <c r="M79" s="123">
        <v>45644</v>
      </c>
      <c r="N79" s="236" t="s">
        <v>1552</v>
      </c>
    </row>
    <row r="80" spans="1:14" ht="42.75">
      <c r="A80" s="119" t="s">
        <v>1723</v>
      </c>
      <c r="B80" s="116" t="s">
        <v>262</v>
      </c>
      <c r="C80" s="116">
        <v>24975982</v>
      </c>
      <c r="D80" s="123">
        <v>45632</v>
      </c>
      <c r="E80" s="123">
        <v>45638</v>
      </c>
      <c r="F80" s="123">
        <v>45642</v>
      </c>
      <c r="G80" s="254" t="s">
        <v>1332</v>
      </c>
      <c r="H80" s="116" t="s">
        <v>1724</v>
      </c>
      <c r="I80" s="116">
        <v>46720111</v>
      </c>
      <c r="J80" s="255">
        <v>88000</v>
      </c>
      <c r="K80" s="255">
        <v>88000</v>
      </c>
      <c r="L80" s="116" t="s">
        <v>1725</v>
      </c>
      <c r="M80" s="123">
        <v>45644</v>
      </c>
      <c r="N80" s="236" t="s">
        <v>1552</v>
      </c>
    </row>
    <row r="81" spans="1:14" ht="18.75">
      <c r="A81" s="468" t="s">
        <v>1672</v>
      </c>
      <c r="B81" s="468"/>
      <c r="C81" s="468"/>
      <c r="D81" s="468"/>
      <c r="E81" s="468"/>
      <c r="F81" s="468"/>
      <c r="G81" s="468"/>
      <c r="H81" s="468"/>
      <c r="I81" s="468"/>
      <c r="J81" s="468"/>
      <c r="K81" s="468"/>
      <c r="L81" s="468"/>
      <c r="M81" s="468"/>
      <c r="N81" s="468"/>
    </row>
  </sheetData>
  <mergeCells count="10">
    <mergeCell ref="A1:E1"/>
    <mergeCell ref="A3:K3"/>
    <mergeCell ref="A9:N9"/>
    <mergeCell ref="A10:N10"/>
    <mergeCell ref="A81:N81"/>
    <mergeCell ref="A71:N71"/>
    <mergeCell ref="A41:N41"/>
    <mergeCell ref="A62:N62"/>
    <mergeCell ref="A19:N19"/>
    <mergeCell ref="A12:N12"/>
  </mergeCells>
  <conditionalFormatting sqref="A12">
    <cfRule type="duplicateValues" dxfId="20" priority="11"/>
  </conditionalFormatting>
  <conditionalFormatting sqref="A19">
    <cfRule type="duplicateValues" dxfId="19" priority="6"/>
  </conditionalFormatting>
  <conditionalFormatting sqref="A41">
    <cfRule type="duplicateValues" dxfId="18" priority="5"/>
  </conditionalFormatting>
  <conditionalFormatting sqref="A62">
    <cfRule type="duplicateValues" dxfId="17" priority="4"/>
  </conditionalFormatting>
  <conditionalFormatting sqref="A71">
    <cfRule type="duplicateValues" dxfId="16" priority="2"/>
  </conditionalFormatting>
  <conditionalFormatting sqref="A81">
    <cfRule type="duplicateValues" dxfId="15" priority="1"/>
  </conditionalFormatting>
  <conditionalFormatting sqref="A82:C1048576 A8:C10 A1:A7">
    <cfRule type="duplicateValues" dxfId="14" priority="12"/>
  </conditionalFormatting>
  <conditionalFormatting sqref="C11:E11">
    <cfRule type="duplicateValues" dxfId="13" priority="8"/>
  </conditionalFormatting>
  <conditionalFormatting sqref="L11:M11">
    <cfRule type="duplicateValues" dxfId="12" priority="7"/>
  </conditionalFormatting>
  <conditionalFormatting sqref="L82:M1048576 L8:M8 H1:I7">
    <cfRule type="duplicateValues" dxfId="11" priority="19"/>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42F6-591E-4583-9E4D-77AFB4548DA7}">
  <dimension ref="A1:O56"/>
  <sheetViews>
    <sheetView showGridLines="0" tabSelected="1" zoomScale="70" zoomScaleNormal="70" workbookViewId="0">
      <pane ySplit="11" topLeftCell="A49" activePane="bottomLeft" state="frozen"/>
      <selection pane="bottomLeft" activeCell="A8" sqref="A8"/>
    </sheetView>
  </sheetViews>
  <sheetFormatPr baseColWidth="10" defaultRowHeight="15"/>
  <cols>
    <col min="1" max="1" width="34.140625" customWidth="1"/>
    <col min="2" max="2" width="10.85546875" customWidth="1"/>
    <col min="3" max="3" width="11.5703125" customWidth="1"/>
    <col min="4" max="5" width="12.7109375" style="257" customWidth="1"/>
    <col min="6" max="6" width="15.28515625" customWidth="1"/>
    <col min="7" max="7" width="12.7109375" bestFit="1" customWidth="1"/>
    <col min="8" max="8" width="30.7109375" customWidth="1"/>
    <col min="9" max="9" width="11.7109375" customWidth="1"/>
    <col min="10" max="10" width="16.28515625" customWidth="1"/>
    <col min="11" max="11" width="17.42578125" style="258" customWidth="1"/>
    <col min="12" max="12" width="19.85546875" style="259" customWidth="1"/>
    <col min="13" max="13" width="14.28515625" style="259" customWidth="1"/>
    <col min="14" max="14" width="23.7109375" style="4" customWidth="1"/>
  </cols>
  <sheetData>
    <row r="1" spans="1:15" ht="15.75">
      <c r="A1" s="283" t="s">
        <v>21</v>
      </c>
      <c r="B1" s="283"/>
      <c r="C1" s="283"/>
      <c r="D1" s="283"/>
      <c r="E1" s="283"/>
      <c r="F1" s="203"/>
      <c r="G1" s="203"/>
      <c r="H1" s="203"/>
      <c r="I1" s="203"/>
      <c r="J1" s="203"/>
      <c r="K1" s="203"/>
      <c r="L1" s="8"/>
      <c r="M1" s="8"/>
      <c r="N1" s="8"/>
    </row>
    <row r="2" spans="1:15" ht="15.75">
      <c r="A2" s="8" t="s">
        <v>22</v>
      </c>
      <c r="B2" s="8"/>
      <c r="C2" s="8"/>
      <c r="D2" s="8"/>
      <c r="E2" s="8"/>
      <c r="F2" s="8"/>
      <c r="G2" s="8"/>
      <c r="H2" s="8"/>
      <c r="I2" s="8"/>
      <c r="J2" s="8"/>
      <c r="K2" s="8"/>
      <c r="L2" s="8"/>
      <c r="M2" s="8"/>
      <c r="N2" s="8"/>
    </row>
    <row r="3" spans="1:15" ht="15.75" customHeight="1">
      <c r="A3" s="283" t="s">
        <v>862</v>
      </c>
      <c r="B3" s="283"/>
      <c r="C3" s="283"/>
      <c r="D3" s="283"/>
      <c r="E3" s="283"/>
      <c r="F3" s="283"/>
      <c r="G3" s="283"/>
      <c r="H3" s="283"/>
      <c r="I3" s="283"/>
      <c r="J3" s="283"/>
      <c r="K3" s="283"/>
      <c r="L3" s="8"/>
      <c r="M3" s="8"/>
      <c r="N3" s="8"/>
    </row>
    <row r="4" spans="1:15" ht="15.75">
      <c r="A4" s="8" t="s">
        <v>23</v>
      </c>
      <c r="B4" s="8"/>
      <c r="C4" s="8"/>
      <c r="D4" s="8"/>
      <c r="E4" s="8"/>
      <c r="F4" s="8"/>
      <c r="G4" s="8"/>
      <c r="H4" s="8"/>
      <c r="I4" s="8"/>
      <c r="J4" s="8"/>
      <c r="K4" s="8"/>
      <c r="L4" s="8"/>
      <c r="M4" s="8"/>
      <c r="N4" s="8"/>
    </row>
    <row r="5" spans="1:15" ht="15.75">
      <c r="A5" s="8" t="s">
        <v>1439</v>
      </c>
      <c r="B5" s="8"/>
      <c r="C5" s="8"/>
      <c r="D5" s="8"/>
      <c r="E5" s="8"/>
      <c r="F5" s="8"/>
      <c r="G5" s="8"/>
      <c r="H5" s="8"/>
      <c r="I5" s="8"/>
      <c r="J5" s="8"/>
      <c r="K5" s="8"/>
      <c r="L5" s="8"/>
      <c r="M5" s="8"/>
      <c r="N5" s="8"/>
    </row>
    <row r="6" spans="1:15" ht="15.75">
      <c r="A6" s="8" t="s">
        <v>1846</v>
      </c>
      <c r="B6" s="8"/>
      <c r="C6" s="8"/>
      <c r="D6" s="8"/>
      <c r="E6" s="8"/>
      <c r="F6" s="8"/>
      <c r="G6" s="8"/>
      <c r="H6" s="8"/>
      <c r="I6" s="8"/>
      <c r="J6" s="8"/>
      <c r="K6" s="8"/>
      <c r="L6" s="8"/>
      <c r="M6" s="8"/>
      <c r="N6" s="8"/>
    </row>
    <row r="7" spans="1:15" ht="15.75">
      <c r="A7" s="8" t="s">
        <v>1847</v>
      </c>
      <c r="B7" s="8"/>
      <c r="C7" s="8"/>
      <c r="D7" s="9"/>
      <c r="E7" s="8"/>
      <c r="F7" s="8"/>
      <c r="G7" s="8"/>
      <c r="H7" s="8"/>
      <c r="I7" s="8"/>
      <c r="J7" s="8"/>
      <c r="K7" s="8"/>
      <c r="L7" s="8"/>
      <c r="M7" s="8"/>
      <c r="N7" s="8"/>
    </row>
    <row r="9" spans="1:15" ht="21">
      <c r="A9" s="467" t="s">
        <v>19</v>
      </c>
      <c r="B9" s="467"/>
      <c r="C9" s="467"/>
      <c r="D9" s="467"/>
      <c r="E9" s="467"/>
      <c r="F9" s="467"/>
      <c r="G9" s="467"/>
      <c r="H9" s="467"/>
      <c r="I9" s="467"/>
      <c r="J9" s="467"/>
      <c r="K9" s="467"/>
      <c r="L9" s="467"/>
      <c r="M9" s="467"/>
      <c r="N9" s="467"/>
      <c r="O9" s="242"/>
    </row>
    <row r="10" spans="1:15" ht="21.75" thickBot="1">
      <c r="A10" s="467" t="s">
        <v>20</v>
      </c>
      <c r="B10" s="467"/>
      <c r="C10" s="467"/>
      <c r="D10" s="467"/>
      <c r="E10" s="467"/>
      <c r="F10" s="467"/>
      <c r="G10" s="467"/>
      <c r="H10" s="467"/>
      <c r="I10" s="467"/>
      <c r="J10" s="467"/>
      <c r="K10" s="467"/>
      <c r="L10" s="467"/>
      <c r="M10" s="467"/>
      <c r="N10" s="467"/>
      <c r="O10" s="242"/>
    </row>
    <row r="11" spans="1:15" s="253" customFormat="1" ht="63.75">
      <c r="A11" s="243" t="s">
        <v>1522</v>
      </c>
      <c r="B11" s="244" t="s">
        <v>1523</v>
      </c>
      <c r="C11" s="245" t="s">
        <v>1524</v>
      </c>
      <c r="D11" s="246" t="s">
        <v>1525</v>
      </c>
      <c r="E11" s="246" t="s">
        <v>1526</v>
      </c>
      <c r="F11" s="247" t="s">
        <v>1527</v>
      </c>
      <c r="G11" s="248" t="s">
        <v>1528</v>
      </c>
      <c r="H11" s="249" t="s">
        <v>1529</v>
      </c>
      <c r="I11" s="250" t="s">
        <v>1530</v>
      </c>
      <c r="J11" s="250" t="s">
        <v>1531</v>
      </c>
      <c r="K11" s="251" t="s">
        <v>1532</v>
      </c>
      <c r="L11" s="252" t="s">
        <v>1533</v>
      </c>
      <c r="M11" s="252" t="s">
        <v>1534</v>
      </c>
      <c r="N11" s="249" t="s">
        <v>1535</v>
      </c>
    </row>
    <row r="12" spans="1:15" s="253" customFormat="1" ht="18.75">
      <c r="A12" s="468" t="s">
        <v>1753</v>
      </c>
      <c r="B12" s="468"/>
      <c r="C12" s="468"/>
      <c r="D12" s="468"/>
      <c r="E12" s="468"/>
      <c r="F12" s="468"/>
      <c r="G12" s="468"/>
      <c r="H12" s="468"/>
      <c r="I12" s="468"/>
      <c r="J12" s="468"/>
      <c r="K12" s="468"/>
      <c r="L12" s="468"/>
      <c r="M12" s="468"/>
      <c r="N12" s="468"/>
    </row>
    <row r="13" spans="1:15" s="253" customFormat="1" ht="42.75">
      <c r="A13" s="119" t="s">
        <v>1726</v>
      </c>
      <c r="B13" s="116">
        <v>181</v>
      </c>
      <c r="C13" s="116" t="s">
        <v>1727</v>
      </c>
      <c r="D13" s="123">
        <v>45607</v>
      </c>
      <c r="E13" s="123" t="s">
        <v>1728</v>
      </c>
      <c r="F13" s="123" t="s">
        <v>521</v>
      </c>
      <c r="G13" s="254" t="s">
        <v>1332</v>
      </c>
      <c r="H13" s="116" t="s">
        <v>1729</v>
      </c>
      <c r="I13" s="116">
        <v>67975216</v>
      </c>
      <c r="J13" s="255">
        <v>89600</v>
      </c>
      <c r="K13" s="255">
        <v>89600</v>
      </c>
      <c r="L13" s="116" t="s">
        <v>1730</v>
      </c>
      <c r="M13" s="123">
        <v>45663</v>
      </c>
      <c r="N13" s="236" t="s">
        <v>1731</v>
      </c>
      <c r="O13" s="256"/>
    </row>
    <row r="14" spans="1:15" ht="28.5">
      <c r="A14" s="119" t="s">
        <v>1732</v>
      </c>
      <c r="B14" s="116">
        <v>114</v>
      </c>
      <c r="C14" s="116">
        <v>24808083</v>
      </c>
      <c r="D14" s="123">
        <v>45616</v>
      </c>
      <c r="E14" s="123">
        <v>45618</v>
      </c>
      <c r="F14" s="123">
        <v>45624</v>
      </c>
      <c r="G14" s="254" t="s">
        <v>1332</v>
      </c>
      <c r="H14" s="116" t="s">
        <v>1733</v>
      </c>
      <c r="I14" s="116">
        <v>86534599</v>
      </c>
      <c r="J14" s="255">
        <v>69000</v>
      </c>
      <c r="K14" s="255">
        <v>69000</v>
      </c>
      <c r="L14" s="116" t="s">
        <v>1734</v>
      </c>
      <c r="M14" s="123">
        <v>45671</v>
      </c>
      <c r="N14" s="236" t="s">
        <v>1735</v>
      </c>
    </row>
    <row r="15" spans="1:15" ht="57">
      <c r="A15" s="119" t="s">
        <v>1736</v>
      </c>
      <c r="B15" s="116">
        <v>113</v>
      </c>
      <c r="C15" s="116">
        <v>25057634</v>
      </c>
      <c r="D15" s="123">
        <v>45645</v>
      </c>
      <c r="E15" s="123">
        <v>45652</v>
      </c>
      <c r="F15" s="123">
        <v>45656</v>
      </c>
      <c r="G15" s="254" t="s">
        <v>1332</v>
      </c>
      <c r="H15" s="116" t="s">
        <v>1202</v>
      </c>
      <c r="I15" s="116">
        <v>5151457</v>
      </c>
      <c r="J15" s="255">
        <v>75000</v>
      </c>
      <c r="K15" s="255">
        <v>75000</v>
      </c>
      <c r="L15" s="116" t="s">
        <v>1737</v>
      </c>
      <c r="M15" s="123">
        <v>45659</v>
      </c>
      <c r="N15" s="236" t="s">
        <v>1738</v>
      </c>
    </row>
    <row r="16" spans="1:15" ht="38.25">
      <c r="A16" s="119" t="s">
        <v>1739</v>
      </c>
      <c r="B16" s="116">
        <v>381</v>
      </c>
      <c r="C16" s="116">
        <v>25074091</v>
      </c>
      <c r="D16" s="123">
        <v>45649</v>
      </c>
      <c r="E16" s="123">
        <v>45652</v>
      </c>
      <c r="F16" s="123">
        <v>45659</v>
      </c>
      <c r="G16" s="254" t="s">
        <v>1332</v>
      </c>
      <c r="H16" s="116" t="s">
        <v>1740</v>
      </c>
      <c r="I16" s="116">
        <v>22308563</v>
      </c>
      <c r="J16" s="255">
        <v>90000</v>
      </c>
      <c r="K16" s="255">
        <v>90000</v>
      </c>
      <c r="L16" s="260" t="s">
        <v>1741</v>
      </c>
      <c r="M16" s="123">
        <v>45681</v>
      </c>
      <c r="N16" s="236" t="s">
        <v>1742</v>
      </c>
    </row>
    <row r="17" spans="1:14" ht="42.75">
      <c r="A17" s="119" t="s">
        <v>1743</v>
      </c>
      <c r="B17" s="116">
        <v>151</v>
      </c>
      <c r="C17" s="116">
        <v>25137301</v>
      </c>
      <c r="D17" s="123">
        <v>45665</v>
      </c>
      <c r="E17" s="123">
        <v>45667</v>
      </c>
      <c r="F17" s="123">
        <v>45672</v>
      </c>
      <c r="G17" s="254" t="s">
        <v>1332</v>
      </c>
      <c r="H17" s="116" t="s">
        <v>909</v>
      </c>
      <c r="I17" s="116">
        <v>33507031</v>
      </c>
      <c r="J17" s="255">
        <v>63231.25</v>
      </c>
      <c r="K17" s="255">
        <v>63231.25</v>
      </c>
      <c r="L17" s="116" t="s">
        <v>1744</v>
      </c>
      <c r="M17" s="123">
        <v>45674</v>
      </c>
      <c r="N17" s="236" t="s">
        <v>1745</v>
      </c>
    </row>
    <row r="18" spans="1:14" ht="57">
      <c r="A18" s="119" t="s">
        <v>1746</v>
      </c>
      <c r="B18" s="116">
        <v>122</v>
      </c>
      <c r="C18" s="116">
        <v>25211064</v>
      </c>
      <c r="D18" s="123">
        <v>45671</v>
      </c>
      <c r="E18" s="123">
        <v>45674</v>
      </c>
      <c r="F18" s="123">
        <v>45681</v>
      </c>
      <c r="G18" s="254" t="s">
        <v>1332</v>
      </c>
      <c r="H18" s="116" t="s">
        <v>855</v>
      </c>
      <c r="I18" s="116">
        <v>8350132</v>
      </c>
      <c r="J18" s="255">
        <v>22940</v>
      </c>
      <c r="K18" s="255">
        <v>22940</v>
      </c>
      <c r="L18" s="116" t="s">
        <v>1747</v>
      </c>
      <c r="M18" s="123">
        <v>45684</v>
      </c>
      <c r="N18" s="236" t="s">
        <v>1748</v>
      </c>
    </row>
    <row r="19" spans="1:14" ht="42.75">
      <c r="A19" s="119" t="s">
        <v>1749</v>
      </c>
      <c r="B19" s="116">
        <v>196</v>
      </c>
      <c r="C19" s="116">
        <v>25347896</v>
      </c>
      <c r="D19" s="123">
        <v>45681</v>
      </c>
      <c r="E19" s="123">
        <v>45685</v>
      </c>
      <c r="F19" s="123">
        <v>45687</v>
      </c>
      <c r="G19" s="254" t="s">
        <v>1332</v>
      </c>
      <c r="H19" s="116" t="s">
        <v>1750</v>
      </c>
      <c r="I19" s="116">
        <v>5908248</v>
      </c>
      <c r="J19" s="255">
        <v>27</v>
      </c>
      <c r="K19" s="255">
        <f>J19*900</f>
        <v>24300</v>
      </c>
      <c r="L19" s="116" t="s">
        <v>1751</v>
      </c>
      <c r="M19" s="123">
        <v>45687</v>
      </c>
      <c r="N19" s="236" t="s">
        <v>1752</v>
      </c>
    </row>
    <row r="20" spans="1:14" ht="18.75">
      <c r="A20" s="468" t="s">
        <v>1754</v>
      </c>
      <c r="B20" s="468"/>
      <c r="C20" s="468"/>
      <c r="D20" s="468"/>
      <c r="E20" s="468"/>
      <c r="F20" s="468"/>
      <c r="G20" s="468"/>
      <c r="H20" s="468"/>
      <c r="I20" s="468"/>
      <c r="J20" s="468"/>
      <c r="K20" s="468"/>
      <c r="L20" s="468"/>
      <c r="M20" s="468"/>
      <c r="N20" s="468"/>
    </row>
    <row r="21" spans="1:14" ht="42.75">
      <c r="A21" s="119" t="s">
        <v>1726</v>
      </c>
      <c r="B21" s="116">
        <v>181</v>
      </c>
      <c r="C21" s="116" t="s">
        <v>1727</v>
      </c>
      <c r="D21" s="123">
        <v>45607</v>
      </c>
      <c r="E21" s="123" t="s">
        <v>1728</v>
      </c>
      <c r="F21" s="123" t="s">
        <v>521</v>
      </c>
      <c r="G21" s="254" t="s">
        <v>1332</v>
      </c>
      <c r="H21" s="116" t="s">
        <v>1729</v>
      </c>
      <c r="I21" s="116">
        <v>67975216</v>
      </c>
      <c r="J21" s="255">
        <v>89600</v>
      </c>
      <c r="K21" s="255">
        <v>89600</v>
      </c>
      <c r="L21" s="116" t="s">
        <v>1730</v>
      </c>
      <c r="M21" s="123">
        <v>45663</v>
      </c>
      <c r="N21" s="236" t="s">
        <v>1731</v>
      </c>
    </row>
    <row r="22" spans="1:14" ht="28.5">
      <c r="A22" s="119" t="s">
        <v>1732</v>
      </c>
      <c r="B22" s="116">
        <v>114</v>
      </c>
      <c r="C22" s="116">
        <v>24808083</v>
      </c>
      <c r="D22" s="123">
        <v>45616</v>
      </c>
      <c r="E22" s="123">
        <v>45618</v>
      </c>
      <c r="F22" s="123">
        <v>45624</v>
      </c>
      <c r="G22" s="254" t="s">
        <v>1332</v>
      </c>
      <c r="H22" s="116" t="s">
        <v>1733</v>
      </c>
      <c r="I22" s="116">
        <v>86534599</v>
      </c>
      <c r="J22" s="255">
        <v>69000</v>
      </c>
      <c r="K22" s="255">
        <v>69000</v>
      </c>
      <c r="L22" s="116" t="s">
        <v>1734</v>
      </c>
      <c r="M22" s="123">
        <v>45671</v>
      </c>
      <c r="N22" s="236" t="s">
        <v>1735</v>
      </c>
    </row>
    <row r="23" spans="1:14" ht="57">
      <c r="A23" s="119" t="s">
        <v>1736</v>
      </c>
      <c r="B23" s="116">
        <v>113</v>
      </c>
      <c r="C23" s="116">
        <v>25057634</v>
      </c>
      <c r="D23" s="123">
        <v>45645</v>
      </c>
      <c r="E23" s="123">
        <v>45652</v>
      </c>
      <c r="F23" s="123">
        <v>45656</v>
      </c>
      <c r="G23" s="254" t="s">
        <v>1332</v>
      </c>
      <c r="H23" s="116" t="s">
        <v>1202</v>
      </c>
      <c r="I23" s="116">
        <v>5151457</v>
      </c>
      <c r="J23" s="255">
        <v>75000</v>
      </c>
      <c r="K23" s="255">
        <v>75000</v>
      </c>
      <c r="L23" s="116" t="s">
        <v>1737</v>
      </c>
      <c r="M23" s="123">
        <v>45659</v>
      </c>
      <c r="N23" s="236" t="s">
        <v>1738</v>
      </c>
    </row>
    <row r="24" spans="1:14" ht="38.25">
      <c r="A24" s="119" t="s">
        <v>1739</v>
      </c>
      <c r="B24" s="116">
        <v>381</v>
      </c>
      <c r="C24" s="116">
        <v>25074091</v>
      </c>
      <c r="D24" s="123">
        <v>45649</v>
      </c>
      <c r="E24" s="123">
        <v>45652</v>
      </c>
      <c r="F24" s="123">
        <v>45659</v>
      </c>
      <c r="G24" s="254" t="s">
        <v>1332</v>
      </c>
      <c r="H24" s="116" t="s">
        <v>1740</v>
      </c>
      <c r="I24" s="116">
        <v>22308563</v>
      </c>
      <c r="J24" s="255">
        <v>90000</v>
      </c>
      <c r="K24" s="255">
        <v>90000</v>
      </c>
      <c r="L24" s="260" t="s">
        <v>1741</v>
      </c>
      <c r="M24" s="123">
        <v>45681</v>
      </c>
      <c r="N24" s="236" t="s">
        <v>1742</v>
      </c>
    </row>
    <row r="25" spans="1:14" ht="42.75">
      <c r="A25" s="119" t="s">
        <v>1743</v>
      </c>
      <c r="B25" s="116">
        <v>151</v>
      </c>
      <c r="C25" s="116">
        <v>25137301</v>
      </c>
      <c r="D25" s="123">
        <v>45665</v>
      </c>
      <c r="E25" s="123">
        <v>45667</v>
      </c>
      <c r="F25" s="123">
        <v>45672</v>
      </c>
      <c r="G25" s="254" t="s">
        <v>1332</v>
      </c>
      <c r="H25" s="116" t="s">
        <v>909</v>
      </c>
      <c r="I25" s="116">
        <v>33507031</v>
      </c>
      <c r="J25" s="255">
        <v>63231.25</v>
      </c>
      <c r="K25" s="255">
        <v>63231.25</v>
      </c>
      <c r="L25" s="116" t="s">
        <v>1744</v>
      </c>
      <c r="M25" s="123">
        <v>45674</v>
      </c>
      <c r="N25" s="236" t="s">
        <v>1745</v>
      </c>
    </row>
    <row r="26" spans="1:14" ht="57">
      <c r="A26" s="119" t="s">
        <v>1746</v>
      </c>
      <c r="B26" s="116">
        <v>122</v>
      </c>
      <c r="C26" s="116">
        <v>25211064</v>
      </c>
      <c r="D26" s="123">
        <v>45671</v>
      </c>
      <c r="E26" s="123">
        <v>45674</v>
      </c>
      <c r="F26" s="123">
        <v>45681</v>
      </c>
      <c r="G26" s="254" t="s">
        <v>1332</v>
      </c>
      <c r="H26" s="116" t="s">
        <v>855</v>
      </c>
      <c r="I26" s="116">
        <v>8350132</v>
      </c>
      <c r="J26" s="255">
        <v>22940</v>
      </c>
      <c r="K26" s="255">
        <v>22940</v>
      </c>
      <c r="L26" s="116" t="s">
        <v>1747</v>
      </c>
      <c r="M26" s="123">
        <v>45684</v>
      </c>
      <c r="N26" s="236" t="s">
        <v>1748</v>
      </c>
    </row>
    <row r="27" spans="1:14" ht="42.75">
      <c r="A27" s="119" t="s">
        <v>1749</v>
      </c>
      <c r="B27" s="116">
        <v>196</v>
      </c>
      <c r="C27" s="116">
        <v>25347896</v>
      </c>
      <c r="D27" s="123">
        <v>45681</v>
      </c>
      <c r="E27" s="123">
        <v>45685</v>
      </c>
      <c r="F27" s="123">
        <v>45687</v>
      </c>
      <c r="G27" s="254" t="s">
        <v>1332</v>
      </c>
      <c r="H27" s="116" t="s">
        <v>1750</v>
      </c>
      <c r="I27" s="116">
        <v>5908248</v>
      </c>
      <c r="J27" s="255">
        <v>27</v>
      </c>
      <c r="K27" s="255">
        <f>J27*900</f>
        <v>24300</v>
      </c>
      <c r="L27" s="116" t="s">
        <v>1751</v>
      </c>
      <c r="M27" s="123">
        <v>45687</v>
      </c>
      <c r="N27" s="236" t="s">
        <v>1752</v>
      </c>
    </row>
    <row r="28" spans="1:14" ht="18.75">
      <c r="A28" s="469" t="s">
        <v>1785</v>
      </c>
      <c r="B28" s="468"/>
      <c r="C28" s="468"/>
      <c r="D28" s="468"/>
      <c r="E28" s="468"/>
      <c r="F28" s="468"/>
      <c r="G28" s="468"/>
      <c r="H28" s="468"/>
      <c r="I28" s="468"/>
      <c r="J28" s="468"/>
      <c r="K28" s="468"/>
      <c r="L28" s="468"/>
      <c r="M28" s="468"/>
      <c r="N28" s="468"/>
    </row>
    <row r="29" spans="1:14" ht="71.25">
      <c r="A29" s="119" t="s">
        <v>1755</v>
      </c>
      <c r="B29" s="116">
        <v>381</v>
      </c>
      <c r="C29" s="116" t="s">
        <v>1756</v>
      </c>
      <c r="D29" s="123">
        <v>45702</v>
      </c>
      <c r="E29" s="123" t="s">
        <v>1757</v>
      </c>
      <c r="F29" s="123" t="s">
        <v>1413</v>
      </c>
      <c r="G29" s="254" t="s">
        <v>1332</v>
      </c>
      <c r="H29" s="116" t="s">
        <v>1758</v>
      </c>
      <c r="I29" s="116">
        <v>105782203</v>
      </c>
      <c r="J29" s="255">
        <v>45593.52</v>
      </c>
      <c r="K29" s="255">
        <v>45593.52</v>
      </c>
      <c r="L29" s="260" t="s">
        <v>1759</v>
      </c>
      <c r="M29" s="123">
        <v>45735</v>
      </c>
      <c r="N29" s="236" t="s">
        <v>1760</v>
      </c>
    </row>
    <row r="30" spans="1:14" ht="57">
      <c r="A30" s="119" t="s">
        <v>1761</v>
      </c>
      <c r="B30" s="116">
        <v>121</v>
      </c>
      <c r="C30" s="116">
        <v>25629794</v>
      </c>
      <c r="D30" s="123">
        <v>45708</v>
      </c>
      <c r="E30" s="123">
        <v>45709</v>
      </c>
      <c r="F30" s="123">
        <v>45719</v>
      </c>
      <c r="G30" s="254" t="s">
        <v>1332</v>
      </c>
      <c r="H30" s="116" t="s">
        <v>1762</v>
      </c>
      <c r="I30" s="116">
        <v>95575863</v>
      </c>
      <c r="J30" s="255">
        <v>84225</v>
      </c>
      <c r="K30" s="255">
        <v>84225</v>
      </c>
      <c r="L30" s="260" t="s">
        <v>1763</v>
      </c>
      <c r="M30" s="123">
        <v>45729</v>
      </c>
      <c r="N30" s="236" t="s">
        <v>1764</v>
      </c>
    </row>
    <row r="31" spans="1:14" ht="42.75">
      <c r="A31" s="119" t="s">
        <v>1765</v>
      </c>
      <c r="B31" s="116">
        <v>199</v>
      </c>
      <c r="C31" s="116">
        <v>25695630</v>
      </c>
      <c r="D31" s="123">
        <v>45714</v>
      </c>
      <c r="E31" s="123">
        <v>45716</v>
      </c>
      <c r="F31" s="123">
        <v>45721</v>
      </c>
      <c r="G31" s="254" t="s">
        <v>1332</v>
      </c>
      <c r="H31" s="116" t="s">
        <v>1766</v>
      </c>
      <c r="I31" s="116">
        <v>81589379</v>
      </c>
      <c r="J31" s="255">
        <v>79930</v>
      </c>
      <c r="K31" s="255">
        <v>79930</v>
      </c>
      <c r="L31" s="260" t="s">
        <v>1767</v>
      </c>
      <c r="M31" s="123">
        <v>45740</v>
      </c>
      <c r="N31" s="236" t="s">
        <v>1768</v>
      </c>
    </row>
    <row r="32" spans="1:14" ht="51">
      <c r="A32" s="119" t="s">
        <v>1769</v>
      </c>
      <c r="B32" s="116">
        <v>158</v>
      </c>
      <c r="C32" s="116">
        <v>25699156</v>
      </c>
      <c r="D32" s="123">
        <v>45714</v>
      </c>
      <c r="E32" s="123">
        <v>45716</v>
      </c>
      <c r="F32" s="123">
        <v>45722</v>
      </c>
      <c r="G32" s="254" t="s">
        <v>1332</v>
      </c>
      <c r="H32" s="116" t="s">
        <v>1770</v>
      </c>
      <c r="I32" s="116">
        <v>24408999</v>
      </c>
      <c r="J32" s="255">
        <f>82416</f>
        <v>82416</v>
      </c>
      <c r="K32" s="255">
        <v>82416</v>
      </c>
      <c r="L32" s="260" t="s">
        <v>1771</v>
      </c>
      <c r="M32" s="123">
        <v>45729</v>
      </c>
      <c r="N32" s="236" t="s">
        <v>1772</v>
      </c>
    </row>
    <row r="33" spans="1:14" ht="57">
      <c r="A33" s="119" t="s">
        <v>1773</v>
      </c>
      <c r="B33" s="116">
        <v>328</v>
      </c>
      <c r="C33" s="116">
        <v>25700421</v>
      </c>
      <c r="D33" s="123">
        <v>45714</v>
      </c>
      <c r="E33" s="123">
        <v>45720</v>
      </c>
      <c r="F33" s="123">
        <v>45726</v>
      </c>
      <c r="G33" s="254" t="s">
        <v>1332</v>
      </c>
      <c r="H33" s="116" t="s">
        <v>950</v>
      </c>
      <c r="I33" s="116">
        <v>4863461</v>
      </c>
      <c r="J33" s="255">
        <f>88300/10</f>
        <v>8830</v>
      </c>
      <c r="K33" s="255">
        <v>88300</v>
      </c>
      <c r="L33" s="260" t="s">
        <v>1774</v>
      </c>
      <c r="M33" s="123">
        <v>45734</v>
      </c>
      <c r="N33" s="236" t="s">
        <v>1775</v>
      </c>
    </row>
    <row r="34" spans="1:14" ht="57">
      <c r="A34" s="119" t="s">
        <v>1776</v>
      </c>
      <c r="B34" s="116">
        <v>328</v>
      </c>
      <c r="C34" s="116">
        <v>25706527</v>
      </c>
      <c r="D34" s="123">
        <v>45715</v>
      </c>
      <c r="E34" s="123">
        <v>45720</v>
      </c>
      <c r="F34" s="123">
        <v>45729</v>
      </c>
      <c r="G34" s="254" t="s">
        <v>1332</v>
      </c>
      <c r="H34" s="116" t="s">
        <v>1777</v>
      </c>
      <c r="I34" s="116">
        <v>65284933</v>
      </c>
      <c r="J34" s="255">
        <f>89400/12</f>
        <v>7450</v>
      </c>
      <c r="K34" s="255">
        <v>89400</v>
      </c>
      <c r="L34" s="260" t="s">
        <v>1778</v>
      </c>
      <c r="M34" s="123">
        <v>45742</v>
      </c>
      <c r="N34" s="236" t="s">
        <v>1779</v>
      </c>
    </row>
    <row r="35" spans="1:14" ht="42.75">
      <c r="A35" s="119" t="s">
        <v>1780</v>
      </c>
      <c r="B35" s="116">
        <v>322</v>
      </c>
      <c r="C35" s="116">
        <v>25720619</v>
      </c>
      <c r="D35" s="123">
        <v>45716</v>
      </c>
      <c r="E35" s="123">
        <v>45722</v>
      </c>
      <c r="F35" s="123">
        <v>45730</v>
      </c>
      <c r="G35" s="254" t="s">
        <v>1332</v>
      </c>
      <c r="H35" s="116" t="s">
        <v>1227</v>
      </c>
      <c r="I35" s="116">
        <v>83502548</v>
      </c>
      <c r="J35" s="255">
        <v>52735</v>
      </c>
      <c r="K35" s="255">
        <v>52735</v>
      </c>
      <c r="L35" s="260" t="s">
        <v>1781</v>
      </c>
      <c r="M35" s="123">
        <v>45736</v>
      </c>
      <c r="N35" s="236" t="s">
        <v>1782</v>
      </c>
    </row>
    <row r="36" spans="1:14" ht="57">
      <c r="A36" s="119" t="s">
        <v>1783</v>
      </c>
      <c r="B36" s="116">
        <v>328</v>
      </c>
      <c r="C36" s="116">
        <v>25728156</v>
      </c>
      <c r="D36" s="123">
        <v>45719</v>
      </c>
      <c r="E36" s="123">
        <v>45722</v>
      </c>
      <c r="F36" s="123">
        <v>45729</v>
      </c>
      <c r="G36" s="254" t="s">
        <v>1332</v>
      </c>
      <c r="H36" s="116" t="s">
        <v>1777</v>
      </c>
      <c r="I36" s="116">
        <v>65284933</v>
      </c>
      <c r="J36" s="255">
        <f>81250/13</f>
        <v>6250</v>
      </c>
      <c r="K36" s="255">
        <v>81250</v>
      </c>
      <c r="L36" s="260" t="s">
        <v>1784</v>
      </c>
      <c r="M36" s="123">
        <v>45742</v>
      </c>
      <c r="N36" s="236" t="s">
        <v>1779</v>
      </c>
    </row>
    <row r="37" spans="1:14" ht="18.75">
      <c r="A37" s="468" t="s">
        <v>1786</v>
      </c>
      <c r="B37" s="468"/>
      <c r="C37" s="468"/>
      <c r="D37" s="468"/>
      <c r="E37" s="468"/>
      <c r="F37" s="468"/>
      <c r="G37" s="468"/>
      <c r="H37" s="468"/>
      <c r="I37" s="468"/>
      <c r="J37" s="468"/>
      <c r="K37" s="468"/>
      <c r="L37" s="468"/>
      <c r="M37" s="468"/>
      <c r="N37" s="468"/>
    </row>
    <row r="38" spans="1:14" ht="57">
      <c r="A38" s="119" t="s">
        <v>1787</v>
      </c>
      <c r="B38" s="116">
        <v>121</v>
      </c>
      <c r="C38" s="116">
        <v>26016176</v>
      </c>
      <c r="D38" s="123">
        <v>45743</v>
      </c>
      <c r="E38" s="123">
        <v>45748</v>
      </c>
      <c r="F38" s="123">
        <v>45756</v>
      </c>
      <c r="G38" s="254" t="s">
        <v>1332</v>
      </c>
      <c r="H38" s="116" t="s">
        <v>732</v>
      </c>
      <c r="I38" s="116">
        <v>97893927</v>
      </c>
      <c r="J38" s="255">
        <v>54</v>
      </c>
      <c r="K38" s="255">
        <v>81000</v>
      </c>
      <c r="L38" s="260" t="s">
        <v>1788</v>
      </c>
      <c r="M38" s="123">
        <v>45771</v>
      </c>
      <c r="N38" s="236" t="s">
        <v>1789</v>
      </c>
    </row>
    <row r="39" spans="1:14" ht="18.75">
      <c r="A39" s="468" t="s">
        <v>1825</v>
      </c>
      <c r="B39" s="468"/>
      <c r="C39" s="468"/>
      <c r="D39" s="468"/>
      <c r="E39" s="468"/>
      <c r="F39" s="468"/>
      <c r="G39" s="468"/>
      <c r="H39" s="468"/>
      <c r="I39" s="468"/>
      <c r="J39" s="468"/>
      <c r="K39" s="468"/>
      <c r="L39" s="468"/>
      <c r="M39" s="468"/>
      <c r="N39" s="468"/>
    </row>
    <row r="40" spans="1:14" ht="57">
      <c r="A40" s="119" t="s">
        <v>1790</v>
      </c>
      <c r="B40" s="116">
        <v>121</v>
      </c>
      <c r="C40" s="116">
        <v>25972596</v>
      </c>
      <c r="D40" s="123">
        <v>45741</v>
      </c>
      <c r="E40" s="123">
        <v>45747</v>
      </c>
      <c r="F40" s="123">
        <v>45754</v>
      </c>
      <c r="G40" s="254" t="s">
        <v>1332</v>
      </c>
      <c r="H40" s="116" t="s">
        <v>732</v>
      </c>
      <c r="I40" s="116">
        <v>97893927</v>
      </c>
      <c r="J40" s="255">
        <f>K40/1100</f>
        <v>80</v>
      </c>
      <c r="K40" s="255">
        <v>88000</v>
      </c>
      <c r="L40" s="260" t="s">
        <v>1791</v>
      </c>
      <c r="M40" s="123">
        <v>45783</v>
      </c>
      <c r="N40" s="236" t="s">
        <v>1792</v>
      </c>
    </row>
    <row r="41" spans="1:14" ht="28.5">
      <c r="A41" s="119" t="s">
        <v>1739</v>
      </c>
      <c r="B41" s="116">
        <v>199</v>
      </c>
      <c r="C41" s="116">
        <v>26045796</v>
      </c>
      <c r="D41" s="123">
        <v>45747</v>
      </c>
      <c r="E41" s="123">
        <v>45749</v>
      </c>
      <c r="F41" s="123">
        <v>45756</v>
      </c>
      <c r="G41" s="254" t="s">
        <v>1332</v>
      </c>
      <c r="H41" s="116" t="s">
        <v>1740</v>
      </c>
      <c r="I41" s="116">
        <v>22308563</v>
      </c>
      <c r="J41" s="255">
        <f>K41/4800</f>
        <v>18.75</v>
      </c>
      <c r="K41" s="255">
        <v>90000</v>
      </c>
      <c r="L41" s="260" t="s">
        <v>1793</v>
      </c>
      <c r="M41" s="123">
        <v>45783</v>
      </c>
      <c r="N41" s="236" t="s">
        <v>1794</v>
      </c>
    </row>
    <row r="42" spans="1:14" ht="85.5">
      <c r="A42" s="119" t="s">
        <v>1795</v>
      </c>
      <c r="B42" s="116">
        <v>199</v>
      </c>
      <c r="C42" s="116">
        <v>26076268</v>
      </c>
      <c r="D42" s="123">
        <v>45749</v>
      </c>
      <c r="E42" s="123" t="s">
        <v>1796</v>
      </c>
      <c r="F42" s="123">
        <v>45757</v>
      </c>
      <c r="G42" s="254" t="s">
        <v>1332</v>
      </c>
      <c r="H42" s="116" t="s">
        <v>1428</v>
      </c>
      <c r="I42" s="116">
        <v>96566515</v>
      </c>
      <c r="J42" s="255">
        <v>55128</v>
      </c>
      <c r="K42" s="255">
        <v>55128</v>
      </c>
      <c r="L42" s="260" t="s">
        <v>1797</v>
      </c>
      <c r="M42" s="123">
        <v>45800</v>
      </c>
      <c r="N42" s="261" t="s">
        <v>1798</v>
      </c>
    </row>
    <row r="43" spans="1:14" ht="38.25">
      <c r="A43" s="119" t="s">
        <v>1799</v>
      </c>
      <c r="B43" s="116">
        <v>158</v>
      </c>
      <c r="C43" s="116">
        <v>26082829</v>
      </c>
      <c r="D43" s="123">
        <v>45751</v>
      </c>
      <c r="E43" s="123">
        <v>45755</v>
      </c>
      <c r="F43" s="123">
        <v>45762</v>
      </c>
      <c r="G43" s="254" t="s">
        <v>1332</v>
      </c>
      <c r="H43" s="116" t="s">
        <v>1800</v>
      </c>
      <c r="I43" s="116">
        <v>42409160</v>
      </c>
      <c r="J43" s="255">
        <f>K43/9</f>
        <v>8695</v>
      </c>
      <c r="K43" s="255">
        <v>78255</v>
      </c>
      <c r="L43" s="260" t="s">
        <v>1801</v>
      </c>
      <c r="M43" s="123">
        <v>45785</v>
      </c>
      <c r="N43" s="261" t="s">
        <v>1802</v>
      </c>
    </row>
    <row r="44" spans="1:14" ht="57">
      <c r="A44" s="119" t="s">
        <v>1803</v>
      </c>
      <c r="B44" s="116">
        <v>174</v>
      </c>
      <c r="C44" s="116">
        <v>26084775</v>
      </c>
      <c r="D44" s="123">
        <v>45751</v>
      </c>
      <c r="E44" s="123">
        <v>45757</v>
      </c>
      <c r="F44" s="123">
        <v>45768</v>
      </c>
      <c r="G44" s="254" t="s">
        <v>1332</v>
      </c>
      <c r="H44" s="116" t="s">
        <v>1804</v>
      </c>
      <c r="I44" s="116">
        <v>5151457</v>
      </c>
      <c r="J44" s="255">
        <v>36873</v>
      </c>
      <c r="K44" s="255">
        <v>36873</v>
      </c>
      <c r="L44" s="260" t="s">
        <v>1805</v>
      </c>
      <c r="M44" s="123">
        <v>45785</v>
      </c>
      <c r="N44" s="261" t="s">
        <v>1806</v>
      </c>
    </row>
    <row r="45" spans="1:14" ht="51">
      <c r="A45" s="119" t="s">
        <v>1807</v>
      </c>
      <c r="B45" s="116">
        <v>326</v>
      </c>
      <c r="C45" s="116">
        <v>26107775</v>
      </c>
      <c r="D45" s="123">
        <v>45751</v>
      </c>
      <c r="E45" s="123">
        <v>45756</v>
      </c>
      <c r="F45" s="123">
        <v>45769</v>
      </c>
      <c r="G45" s="254" t="s">
        <v>1332</v>
      </c>
      <c r="H45" s="116" t="s">
        <v>1808</v>
      </c>
      <c r="I45" s="116">
        <v>4991842</v>
      </c>
      <c r="J45" s="255">
        <f>K45/27</f>
        <v>3152</v>
      </c>
      <c r="K45" s="255">
        <v>85104</v>
      </c>
      <c r="L45" s="260" t="s">
        <v>1809</v>
      </c>
      <c r="M45" s="123">
        <v>45791</v>
      </c>
      <c r="N45" s="261" t="s">
        <v>1810</v>
      </c>
    </row>
    <row r="46" spans="1:14" ht="71.25">
      <c r="A46" s="119" t="s">
        <v>1811</v>
      </c>
      <c r="B46" s="116">
        <v>186</v>
      </c>
      <c r="C46" s="116">
        <v>26205912</v>
      </c>
      <c r="D46" s="123">
        <v>45762</v>
      </c>
      <c r="E46" s="123">
        <v>45770</v>
      </c>
      <c r="F46" s="123">
        <v>45776</v>
      </c>
      <c r="G46" s="254" t="s">
        <v>1332</v>
      </c>
      <c r="H46" s="116" t="s">
        <v>1812</v>
      </c>
      <c r="I46" s="116">
        <v>26690128</v>
      </c>
      <c r="J46" s="255">
        <f>K46/80</f>
        <v>672</v>
      </c>
      <c r="K46" s="255">
        <v>53760</v>
      </c>
      <c r="L46" s="260" t="s">
        <v>1813</v>
      </c>
      <c r="M46" s="123">
        <v>45797</v>
      </c>
      <c r="N46" s="261" t="s">
        <v>1814</v>
      </c>
    </row>
    <row r="47" spans="1:14" ht="38.25">
      <c r="A47" s="119" t="s">
        <v>1815</v>
      </c>
      <c r="B47" s="116">
        <v>328</v>
      </c>
      <c r="C47" s="116">
        <v>26232588</v>
      </c>
      <c r="D47" s="123">
        <v>45769</v>
      </c>
      <c r="E47" s="123">
        <v>45771</v>
      </c>
      <c r="F47" s="123">
        <v>45776</v>
      </c>
      <c r="G47" s="254" t="s">
        <v>1332</v>
      </c>
      <c r="H47" s="116" t="s">
        <v>782</v>
      </c>
      <c r="I47" s="116">
        <v>5780667</v>
      </c>
      <c r="J47" s="255">
        <v>89975</v>
      </c>
      <c r="K47" s="255">
        <v>89975</v>
      </c>
      <c r="L47" s="260" t="s">
        <v>1816</v>
      </c>
      <c r="M47" s="123">
        <v>45791</v>
      </c>
      <c r="N47" s="261" t="s">
        <v>1817</v>
      </c>
    </row>
    <row r="48" spans="1:14" ht="57">
      <c r="A48" s="119" t="s">
        <v>1818</v>
      </c>
      <c r="B48" s="116">
        <v>186</v>
      </c>
      <c r="C48" s="116">
        <v>26189208</v>
      </c>
      <c r="D48" s="123">
        <v>45772</v>
      </c>
      <c r="E48" s="123">
        <v>45777</v>
      </c>
      <c r="F48" s="123">
        <v>45785</v>
      </c>
      <c r="G48" s="254" t="s">
        <v>1332</v>
      </c>
      <c r="H48" s="116" t="s">
        <v>1819</v>
      </c>
      <c r="I48" s="116">
        <v>57914788</v>
      </c>
      <c r="J48" s="255">
        <f>K48/40</f>
        <v>2218</v>
      </c>
      <c r="K48" s="255">
        <v>88720</v>
      </c>
      <c r="L48" s="260" t="s">
        <v>1820</v>
      </c>
      <c r="M48" s="123">
        <v>45792</v>
      </c>
      <c r="N48" s="236" t="s">
        <v>1821</v>
      </c>
    </row>
    <row r="49" spans="1:14" ht="51">
      <c r="A49" s="119" t="s">
        <v>1822</v>
      </c>
      <c r="B49" s="116">
        <v>189</v>
      </c>
      <c r="C49" s="116">
        <v>26532166</v>
      </c>
      <c r="D49" s="123">
        <v>45797</v>
      </c>
      <c r="E49" s="123">
        <v>45800</v>
      </c>
      <c r="F49" s="123">
        <v>45804</v>
      </c>
      <c r="G49" s="254" t="s">
        <v>1332</v>
      </c>
      <c r="H49" s="116" t="s">
        <v>782</v>
      </c>
      <c r="I49" s="116">
        <v>5780667</v>
      </c>
      <c r="J49" s="255">
        <f>K49/3</f>
        <v>29200</v>
      </c>
      <c r="K49" s="255">
        <v>87600</v>
      </c>
      <c r="L49" s="260" t="s">
        <v>1823</v>
      </c>
      <c r="M49" s="123">
        <v>45807</v>
      </c>
      <c r="N49" s="236" t="s">
        <v>1824</v>
      </c>
    </row>
    <row r="50" spans="1:14" ht="18.75">
      <c r="A50" s="468" t="s">
        <v>1826</v>
      </c>
      <c r="B50" s="468"/>
      <c r="C50" s="468"/>
      <c r="D50" s="468"/>
      <c r="E50" s="468"/>
      <c r="F50" s="468"/>
      <c r="G50" s="468"/>
      <c r="H50" s="468"/>
      <c r="I50" s="468"/>
      <c r="J50" s="468"/>
      <c r="K50" s="468"/>
      <c r="L50" s="468"/>
      <c r="M50" s="468"/>
      <c r="N50" s="468"/>
    </row>
    <row r="51" spans="1:14" ht="38.25">
      <c r="A51" s="119" t="s">
        <v>1827</v>
      </c>
      <c r="B51" s="116">
        <v>241</v>
      </c>
      <c r="C51" s="116">
        <v>26384833</v>
      </c>
      <c r="D51" s="123">
        <v>45792</v>
      </c>
      <c r="E51" s="123">
        <v>45797</v>
      </c>
      <c r="F51" s="123">
        <v>45804</v>
      </c>
      <c r="G51" s="254" t="s">
        <v>1332</v>
      </c>
      <c r="H51" s="116" t="s">
        <v>1828</v>
      </c>
      <c r="I51" s="116">
        <v>112936571</v>
      </c>
      <c r="J51" s="255">
        <v>22.4</v>
      </c>
      <c r="K51" s="255">
        <v>78400</v>
      </c>
      <c r="L51" s="260" t="s">
        <v>1829</v>
      </c>
      <c r="M51" s="123">
        <v>45817</v>
      </c>
      <c r="N51" s="261" t="s">
        <v>1830</v>
      </c>
    </row>
    <row r="52" spans="1:14" ht="57">
      <c r="A52" s="119" t="s">
        <v>1831</v>
      </c>
      <c r="B52" s="116">
        <v>189</v>
      </c>
      <c r="C52" s="116">
        <v>26559560</v>
      </c>
      <c r="D52" s="123">
        <v>45797</v>
      </c>
      <c r="E52" s="123">
        <v>45800</v>
      </c>
      <c r="F52" s="123">
        <v>45806</v>
      </c>
      <c r="G52" s="254" t="s">
        <v>1332</v>
      </c>
      <c r="H52" s="116" t="s">
        <v>1832</v>
      </c>
      <c r="I52" s="116">
        <v>104486104</v>
      </c>
      <c r="J52" s="255">
        <v>400</v>
      </c>
      <c r="K52" s="255">
        <v>72000</v>
      </c>
      <c r="L52" s="260" t="s">
        <v>1833</v>
      </c>
      <c r="M52" s="123">
        <v>45831</v>
      </c>
      <c r="N52" s="261" t="s">
        <v>1834</v>
      </c>
    </row>
    <row r="53" spans="1:14" ht="51">
      <c r="A53" s="119" t="s">
        <v>1835</v>
      </c>
      <c r="B53" s="116">
        <v>297</v>
      </c>
      <c r="C53" s="116">
        <v>26651505</v>
      </c>
      <c r="D53" s="123">
        <v>45805</v>
      </c>
      <c r="E53" s="123">
        <v>45807</v>
      </c>
      <c r="F53" s="123">
        <v>45811</v>
      </c>
      <c r="G53" s="254" t="s">
        <v>1332</v>
      </c>
      <c r="H53" s="116" t="s">
        <v>1836</v>
      </c>
      <c r="I53" s="116">
        <v>119346559</v>
      </c>
      <c r="J53" s="255">
        <v>1753</v>
      </c>
      <c r="K53" s="255">
        <v>63108</v>
      </c>
      <c r="L53" s="260" t="s">
        <v>1837</v>
      </c>
      <c r="M53" s="123">
        <v>45813</v>
      </c>
      <c r="N53" s="261" t="s">
        <v>1838</v>
      </c>
    </row>
    <row r="54" spans="1:14" ht="51">
      <c r="A54" s="119" t="s">
        <v>1839</v>
      </c>
      <c r="B54" s="116">
        <v>121</v>
      </c>
      <c r="C54" s="116">
        <v>26690322</v>
      </c>
      <c r="D54" s="123">
        <v>45807</v>
      </c>
      <c r="E54" s="123">
        <v>45812</v>
      </c>
      <c r="F54" s="123">
        <v>45814</v>
      </c>
      <c r="G54" s="254" t="s">
        <v>1332</v>
      </c>
      <c r="H54" s="116" t="s">
        <v>1840</v>
      </c>
      <c r="I54" s="116">
        <v>63564556</v>
      </c>
      <c r="J54" s="255">
        <v>11</v>
      </c>
      <c r="K54" s="255">
        <v>89100</v>
      </c>
      <c r="L54" s="260" t="s">
        <v>1841</v>
      </c>
      <c r="M54" s="123">
        <v>45821</v>
      </c>
      <c r="N54" s="261" t="s">
        <v>1842</v>
      </c>
    </row>
    <row r="55" spans="1:14" ht="63.75">
      <c r="A55" s="119" t="s">
        <v>1843</v>
      </c>
      <c r="B55" s="116">
        <v>121</v>
      </c>
      <c r="C55" s="116">
        <v>26733153</v>
      </c>
      <c r="D55" s="123">
        <v>45812</v>
      </c>
      <c r="E55" s="123">
        <v>45817</v>
      </c>
      <c r="F55" s="123">
        <v>45820</v>
      </c>
      <c r="G55" s="254" t="s">
        <v>1332</v>
      </c>
      <c r="H55" s="116" t="s">
        <v>1840</v>
      </c>
      <c r="I55" s="116">
        <v>63564556</v>
      </c>
      <c r="J55" s="255">
        <v>60</v>
      </c>
      <c r="K55" s="255">
        <v>90000</v>
      </c>
      <c r="L55" s="260" t="s">
        <v>1844</v>
      </c>
      <c r="M55" s="123">
        <v>45821</v>
      </c>
      <c r="N55" s="261" t="s">
        <v>1845</v>
      </c>
    </row>
    <row r="56" spans="1:14" ht="18.75">
      <c r="A56" s="468" t="s">
        <v>1672</v>
      </c>
      <c r="B56" s="468"/>
      <c r="C56" s="468"/>
      <c r="D56" s="468"/>
      <c r="E56" s="468"/>
      <c r="F56" s="468"/>
      <c r="G56" s="468"/>
      <c r="H56" s="468"/>
      <c r="I56" s="468"/>
      <c r="J56" s="468"/>
      <c r="K56" s="468"/>
      <c r="L56" s="468"/>
      <c r="M56" s="468"/>
      <c r="N56" s="468"/>
    </row>
  </sheetData>
  <mergeCells count="11">
    <mergeCell ref="A56:N56"/>
    <mergeCell ref="A1:E1"/>
    <mergeCell ref="A3:K3"/>
    <mergeCell ref="A9:N9"/>
    <mergeCell ref="A10:N10"/>
    <mergeCell ref="A12:N12"/>
    <mergeCell ref="A50:N50"/>
    <mergeCell ref="A39:N39"/>
    <mergeCell ref="A37:N37"/>
    <mergeCell ref="A28:N28"/>
    <mergeCell ref="A20:N20"/>
  </mergeCells>
  <conditionalFormatting sqref="A12">
    <cfRule type="duplicateValues" dxfId="10" priority="13"/>
  </conditionalFormatting>
  <conditionalFormatting sqref="A20">
    <cfRule type="duplicateValues" dxfId="9" priority="6"/>
  </conditionalFormatting>
  <conditionalFormatting sqref="A28">
    <cfRule type="duplicateValues" dxfId="8" priority="5"/>
  </conditionalFormatting>
  <conditionalFormatting sqref="A37">
    <cfRule type="duplicateValues" dxfId="7" priority="4"/>
  </conditionalFormatting>
  <conditionalFormatting sqref="A39">
    <cfRule type="duplicateValues" dxfId="6" priority="3"/>
  </conditionalFormatting>
  <conditionalFormatting sqref="A50">
    <cfRule type="duplicateValues" dxfId="5" priority="2"/>
  </conditionalFormatting>
  <conditionalFormatting sqref="A8:C10 A1:A7 A57:C1048576">
    <cfRule type="duplicateValues" dxfId="4" priority="14"/>
  </conditionalFormatting>
  <conditionalFormatting sqref="C11:E11">
    <cfRule type="duplicateValues" dxfId="3" priority="12"/>
  </conditionalFormatting>
  <conditionalFormatting sqref="L8:M8 H1:I7 L57:M1048576">
    <cfRule type="duplicateValues" dxfId="2" priority="15"/>
  </conditionalFormatting>
  <conditionalFormatting sqref="L11:M11">
    <cfRule type="duplicateValues" dxfId="1" priority="11"/>
  </conditionalFormatting>
  <conditionalFormatting sqref="A56">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AÑO 2022</vt:lpstr>
      <vt:lpstr>AÑO 2023</vt:lpstr>
      <vt:lpstr>AÑO 2024 HASTA JULIO</vt:lpstr>
      <vt:lpstr>AÑO 2024</vt:lpstr>
      <vt:lpstr>AÑO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2023-09-26T20:12:27Z</cp:lastPrinted>
  <dcterms:created xsi:type="dcterms:W3CDTF">2017-12-05T18:01:17Z</dcterms:created>
  <dcterms:modified xsi:type="dcterms:W3CDTF">2025-07-28T20:28:46Z</dcterms:modified>
</cp:coreProperties>
</file>