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1840" windowHeight="13740"/>
  </bookViews>
  <sheets>
    <sheet name="CAP TRAB" sheetId="2" r:id="rId1"/>
  </sheets>
  <definedNames>
    <definedName name="_xlnm.Print_Area" localSheetId="0">'CAP TRAB'!$A$1:$H$49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C12" i="2"/>
  <c r="E12" i="2" s="1"/>
  <c r="F12" i="2" s="1"/>
  <c r="C9" i="2"/>
  <c r="G12" i="2" l="1"/>
  <c r="C13" i="2" s="1"/>
  <c r="G13" i="2" l="1"/>
  <c r="C14" i="2" s="1"/>
  <c r="E13" i="2"/>
  <c r="F13" i="2" s="1"/>
  <c r="G14" i="2" l="1"/>
  <c r="C15" i="2" s="1"/>
  <c r="E14" i="2"/>
  <c r="F14" i="2" s="1"/>
  <c r="E15" i="2" l="1"/>
  <c r="F15" i="2" s="1"/>
  <c r="G15" i="2"/>
  <c r="C16" i="2" s="1"/>
  <c r="E16" i="2" l="1"/>
  <c r="F16" i="2" s="1"/>
  <c r="G16" i="2"/>
  <c r="C17" i="2" s="1"/>
  <c r="E17" i="2" l="1"/>
  <c r="F17" i="2" s="1"/>
  <c r="G17" i="2"/>
  <c r="C18" i="2" s="1"/>
  <c r="E18" i="2" l="1"/>
  <c r="F18" i="2" s="1"/>
  <c r="G18" i="2"/>
  <c r="C19" i="2" s="1"/>
  <c r="E19" i="2" l="1"/>
  <c r="F19" i="2" s="1"/>
  <c r="G19" i="2"/>
  <c r="C20" i="2" s="1"/>
  <c r="G20" i="2" l="1"/>
  <c r="C21" i="2" s="1"/>
  <c r="E20" i="2"/>
  <c r="F20" i="2" s="1"/>
  <c r="G21" i="2" l="1"/>
  <c r="C22" i="2" s="1"/>
  <c r="E21" i="2"/>
  <c r="F21" i="2" s="1"/>
  <c r="G22" i="2" l="1"/>
  <c r="C23" i="2" s="1"/>
  <c r="E22" i="2"/>
  <c r="F22" i="2" s="1"/>
  <c r="G23" i="2" l="1"/>
  <c r="C24" i="2" s="1"/>
  <c r="E24" i="2" s="1"/>
  <c r="F24" i="2" s="1"/>
  <c r="E23" i="2"/>
  <c r="F23" i="2" s="1"/>
  <c r="G24" i="2"/>
  <c r="C25" i="2" s="1"/>
  <c r="E25" i="2" l="1"/>
  <c r="G25" i="2" s="1"/>
  <c r="C26" i="2" s="1"/>
  <c r="E26" i="2" l="1"/>
  <c r="F26" i="2" s="1"/>
  <c r="F25" i="2"/>
  <c r="G26" i="2" l="1"/>
  <c r="C27" i="2" s="1"/>
  <c r="E27" i="2" l="1"/>
  <c r="F27" i="2" l="1"/>
  <c r="G27" i="2"/>
  <c r="C28" i="2" s="1"/>
  <c r="E28" i="2" l="1"/>
  <c r="F28" i="2" l="1"/>
  <c r="G28" i="2"/>
  <c r="C29" i="2" s="1"/>
  <c r="E29" i="2" l="1"/>
  <c r="G29" i="2" s="1"/>
  <c r="C30" i="2" s="1"/>
  <c r="E30" i="2" l="1"/>
  <c r="D30" i="2" s="1"/>
  <c r="F30" i="2" s="1"/>
  <c r="F29" i="2"/>
  <c r="G30" i="2" l="1"/>
  <c r="C31" i="2" s="1"/>
  <c r="E31" i="2" l="1"/>
  <c r="D31" i="2" s="1"/>
  <c r="F31" i="2" s="1"/>
  <c r="G31" i="2" l="1"/>
  <c r="C32" i="2" s="1"/>
  <c r="E32" i="2" s="1"/>
  <c r="D32" i="2" s="1"/>
  <c r="F32" i="2" s="1"/>
  <c r="G32" i="2" l="1"/>
  <c r="C33" i="2" s="1"/>
  <c r="E33" i="2" l="1"/>
  <c r="D33" i="2" s="1"/>
  <c r="F33" i="2" s="1"/>
  <c r="G33" i="2" l="1"/>
  <c r="C34" i="2" s="1"/>
  <c r="E34" i="2" s="1"/>
  <c r="D34" i="2" s="1"/>
  <c r="F34" i="2" s="1"/>
  <c r="G34" i="2" l="1"/>
  <c r="C35" i="2" s="1"/>
  <c r="E35" i="2" l="1"/>
  <c r="D35" i="2" s="1"/>
  <c r="F35" i="2" s="1"/>
  <c r="G35" i="2" l="1"/>
  <c r="C36" i="2" s="1"/>
  <c r="E36" i="2" l="1"/>
  <c r="D36" i="2" s="1"/>
  <c r="F36" i="2" s="1"/>
  <c r="G36" i="2" l="1"/>
  <c r="C37" i="2" s="1"/>
  <c r="E37" i="2" l="1"/>
  <c r="D37" i="2" s="1"/>
  <c r="F37" i="2" s="1"/>
  <c r="G37" i="2" l="1"/>
  <c r="C38" i="2" s="1"/>
  <c r="E38" i="2" l="1"/>
  <c r="D38" i="2" s="1"/>
  <c r="F38" i="2" s="1"/>
  <c r="G38" i="2" l="1"/>
  <c r="C39" i="2" s="1"/>
  <c r="E39" i="2" l="1"/>
  <c r="D39" i="2" s="1"/>
  <c r="F39" i="2" s="1"/>
  <c r="G39" i="2" l="1"/>
  <c r="C40" i="2" s="1"/>
  <c r="E40" i="2" s="1"/>
  <c r="D40" i="2" s="1"/>
  <c r="F40" i="2" s="1"/>
  <c r="G40" i="2" l="1"/>
  <c r="C41" i="2" s="1"/>
  <c r="E41" i="2" l="1"/>
  <c r="D41" i="2" s="1"/>
  <c r="F41" i="2" s="1"/>
  <c r="G41" i="2" l="1"/>
  <c r="C42" i="2" s="1"/>
  <c r="E42" i="2" s="1"/>
  <c r="D42" i="2" s="1"/>
  <c r="F42" i="2" s="1"/>
  <c r="G42" i="2" l="1"/>
  <c r="C43" i="2" s="1"/>
  <c r="E43" i="2"/>
  <c r="D43" i="2" s="1"/>
  <c r="F43" i="2" s="1"/>
  <c r="G43" i="2" l="1"/>
  <c r="C44" i="2" s="1"/>
  <c r="E44" i="2" l="1"/>
  <c r="D44" i="2" s="1"/>
  <c r="F44" i="2" s="1"/>
  <c r="G44" i="2" l="1"/>
  <c r="C45" i="2" s="1"/>
  <c r="E45" i="2" l="1"/>
  <c r="D45" i="2" s="1"/>
  <c r="F45" i="2" s="1"/>
  <c r="G45" i="2" l="1"/>
  <c r="C46" i="2" s="1"/>
  <c r="E46" i="2" l="1"/>
  <c r="D46" i="2" s="1"/>
  <c r="F46" i="2" s="1"/>
  <c r="G46" i="2" l="1"/>
  <c r="C47" i="2" s="1"/>
  <c r="E47" i="2" s="1"/>
  <c r="D47" i="2" l="1"/>
  <c r="E48" i="2"/>
  <c r="F47" i="2" l="1"/>
  <c r="F48" i="2" s="1"/>
  <c r="D48" i="2"/>
  <c r="G47" i="2"/>
</calcChain>
</file>

<file path=xl/sharedStrings.xml><?xml version="1.0" encoding="utf-8"?>
<sst xmlns="http://schemas.openxmlformats.org/spreadsheetml/2006/main" count="20" uniqueCount="18">
  <si>
    <t>Mes</t>
  </si>
  <si>
    <t>Monto</t>
  </si>
  <si>
    <t>Plazo</t>
  </si>
  <si>
    <t>Capital</t>
  </si>
  <si>
    <t>Interes</t>
  </si>
  <si>
    <t>Saldo</t>
  </si>
  <si>
    <t>años</t>
  </si>
  <si>
    <t>Cuota nivelada</t>
  </si>
  <si>
    <t>Tasa</t>
  </si>
  <si>
    <t>Pago mes</t>
  </si>
  <si>
    <t>TOTAL</t>
  </si>
  <si>
    <t>Nombre de cliente</t>
  </si>
  <si>
    <t>CASO EJEMPLO</t>
  </si>
  <si>
    <t>CALCULO DE CUOTA NIVELADA A PAGAR</t>
  </si>
  <si>
    <t>FONDO DE CRÉDITO PARA CAPITAL DE TRABAJO</t>
  </si>
  <si>
    <t>Categoria</t>
  </si>
  <si>
    <t>Individual</t>
  </si>
  <si>
    <t>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</si>
</sst>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44" fontId="0" fillId="0" borderId="0" xfId="2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/>
    <xf numFmtId="10" fontId="0" fillId="0" borderId="1" xfId="3" applyNumberFormat="1" applyFont="1" applyBorder="1" applyProtection="1"/>
    <xf numFmtId="0" fontId="0" fillId="0" borderId="0" xfId="0" applyProtection="1"/>
    <xf numFmtId="8" fontId="0" fillId="0" borderId="0" xfId="0" applyNumberFormat="1" applyProtection="1"/>
    <xf numFmtId="0" fontId="3" fillId="0" borderId="1" xfId="0" applyFon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43" fontId="0" fillId="0" borderId="0" xfId="1" applyFont="1" applyProtection="1"/>
    <xf numFmtId="43" fontId="0" fillId="0" borderId="0" xfId="0" applyNumberFormat="1" applyProtection="1"/>
    <xf numFmtId="0" fontId="0" fillId="0" borderId="1" xfId="0" applyNumberFormat="1" applyBorder="1" applyAlignment="1" applyProtection="1">
      <alignment horizontal="center"/>
    </xf>
    <xf numFmtId="43" fontId="0" fillId="0" borderId="1" xfId="0" applyNumberFormat="1" applyBorder="1" applyProtection="1"/>
    <xf numFmtId="0" fontId="3" fillId="0" borderId="0" xfId="0" applyFont="1" applyAlignment="1" applyProtection="1">
      <alignment horizontal="center"/>
    </xf>
    <xf numFmtId="43" fontId="2" fillId="0" borderId="0" xfId="0" applyNumberFormat="1" applyFont="1" applyProtection="1"/>
    <xf numFmtId="43" fontId="2" fillId="0" borderId="1" xfId="0" applyNumberFormat="1" applyFont="1" applyBorder="1" applyProtection="1"/>
    <xf numFmtId="8" fontId="0" fillId="0" borderId="1" xfId="0" applyNumberFormat="1" applyBorder="1" applyProtection="1"/>
    <xf numFmtId="0" fontId="3" fillId="0" borderId="2" xfId="0" applyFont="1" applyBorder="1" applyAlignment="1" applyProtection="1">
      <alignment horizontal="center"/>
    </xf>
    <xf numFmtId="8" fontId="3" fillId="0" borderId="2" xfId="0" applyNumberFormat="1" applyFont="1" applyBorder="1" applyProtection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43" fontId="6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1231900</xdr:colOff>
      <xdr:row>3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9341E03-E77F-7242-ABE3-9E04E61D27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71" b="15385"/>
        <a:stretch/>
      </xdr:blipFill>
      <xdr:spPr>
        <a:xfrm>
          <a:off x="5867400" y="0"/>
          <a:ext cx="24257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A14" workbookViewId="0">
      <selection activeCell="J12" sqref="J12"/>
    </sheetView>
  </sheetViews>
  <sheetFormatPr baseColWidth="10" defaultColWidth="10.875" defaultRowHeight="15.75" x14ac:dyDescent="0.25"/>
  <cols>
    <col min="1" max="1" width="3.5" style="1" customWidth="1"/>
    <col min="2" max="2" width="20.5" style="1" customWidth="1"/>
    <col min="3" max="7" width="17.125" style="1" customWidth="1"/>
    <col min="8" max="8" width="3.625" style="1" customWidth="1"/>
    <col min="9" max="16384" width="10.875" style="1"/>
  </cols>
  <sheetData>
    <row r="1" spans="1:11" ht="23.25" x14ac:dyDescent="0.35">
      <c r="A1" s="21" t="s">
        <v>14</v>
      </c>
    </row>
    <row r="2" spans="1:11" ht="18.75" x14ac:dyDescent="0.3">
      <c r="A2" s="20" t="s">
        <v>13</v>
      </c>
    </row>
    <row r="4" spans="1:11" x14ac:dyDescent="0.25">
      <c r="B4" s="1" t="s">
        <v>11</v>
      </c>
      <c r="C4" s="26" t="s">
        <v>12</v>
      </c>
      <c r="D4" s="26"/>
      <c r="E4" s="26"/>
      <c r="F4" s="26"/>
      <c r="G4" s="26"/>
    </row>
    <row r="5" spans="1:11" x14ac:dyDescent="0.25">
      <c r="B5" s="1" t="s">
        <v>15</v>
      </c>
      <c r="C5" s="24" t="s">
        <v>16</v>
      </c>
      <c r="D5" s="24"/>
      <c r="E5" s="24"/>
      <c r="F5" s="24"/>
      <c r="G5" s="24"/>
      <c r="K5" s="25"/>
    </row>
    <row r="6" spans="1:11" x14ac:dyDescent="0.25">
      <c r="B6" s="1" t="s">
        <v>1</v>
      </c>
      <c r="C6" s="2">
        <v>250000</v>
      </c>
      <c r="K6" s="25"/>
    </row>
    <row r="7" spans="1:11" hidden="1" x14ac:dyDescent="0.25">
      <c r="B7" s="1" t="s">
        <v>2</v>
      </c>
      <c r="C7" s="1">
        <v>1.5</v>
      </c>
      <c r="D7" s="3" t="s">
        <v>6</v>
      </c>
      <c r="K7" s="25"/>
    </row>
    <row r="8" spans="1:11" x14ac:dyDescent="0.25">
      <c r="B8" s="4" t="s">
        <v>8</v>
      </c>
      <c r="C8" s="5">
        <v>5.9799999999999999E-2</v>
      </c>
      <c r="D8" s="6"/>
      <c r="E8" s="6"/>
      <c r="F8" s="6"/>
      <c r="G8" s="6"/>
      <c r="K8" s="25" t="s">
        <v>16</v>
      </c>
    </row>
    <row r="9" spans="1:11" ht="16.5" thickBot="1" x14ac:dyDescent="0.3">
      <c r="B9" s="18" t="s">
        <v>7</v>
      </c>
      <c r="C9" s="19">
        <f>PMT(C8/12,C7*12,C6)</f>
        <v>-14555.671603569283</v>
      </c>
      <c r="D9" s="6"/>
      <c r="E9" s="6"/>
      <c r="F9" s="6"/>
      <c r="G9" s="6"/>
      <c r="K9" s="25" t="s">
        <v>17</v>
      </c>
    </row>
    <row r="10" spans="1:11" ht="16.5" thickTop="1" x14ac:dyDescent="0.25">
      <c r="B10" s="6"/>
      <c r="C10" s="6"/>
      <c r="D10" s="6"/>
      <c r="E10" s="6"/>
      <c r="F10" s="6"/>
      <c r="G10" s="6"/>
    </row>
    <row r="11" spans="1:11" x14ac:dyDescent="0.25">
      <c r="B11" s="8" t="s">
        <v>0</v>
      </c>
      <c r="C11" s="8" t="s">
        <v>1</v>
      </c>
      <c r="D11" s="8" t="s">
        <v>3</v>
      </c>
      <c r="E11" s="8" t="s">
        <v>4</v>
      </c>
      <c r="F11" s="8" t="s">
        <v>9</v>
      </c>
      <c r="G11" s="8" t="s">
        <v>5</v>
      </c>
    </row>
    <row r="12" spans="1:11" x14ac:dyDescent="0.25">
      <c r="B12" s="9">
        <v>1</v>
      </c>
      <c r="C12" s="10">
        <f>C6</f>
        <v>250000</v>
      </c>
      <c r="D12" s="23">
        <v>0</v>
      </c>
      <c r="E12" s="15">
        <f>-(C12*$C$8*30)/360</f>
        <v>-1245.8333333333333</v>
      </c>
      <c r="F12" s="15">
        <f>D12+E12</f>
        <v>-1245.8333333333333</v>
      </c>
      <c r="G12" s="11">
        <f t="shared" ref="G12:G23" si="0">C12-D12</f>
        <v>250000</v>
      </c>
    </row>
    <row r="13" spans="1:11" x14ac:dyDescent="0.25">
      <c r="B13" s="9">
        <f>B12+1</f>
        <v>2</v>
      </c>
      <c r="C13" s="11">
        <f t="shared" ref="C13:C47" si="1">G12</f>
        <v>250000</v>
      </c>
      <c r="D13" s="23">
        <v>0</v>
      </c>
      <c r="E13" s="15">
        <f t="shared" ref="E13:E47" si="2">-(C13*$C$8*30)/360</f>
        <v>-1245.8333333333333</v>
      </c>
      <c r="F13" s="15">
        <f t="shared" ref="F13:F47" si="3">D13+E13</f>
        <v>-1245.8333333333333</v>
      </c>
      <c r="G13" s="11">
        <f t="shared" si="0"/>
        <v>250000</v>
      </c>
    </row>
    <row r="14" spans="1:11" x14ac:dyDescent="0.25">
      <c r="B14" s="9">
        <f t="shared" ref="B14:B47" si="4">B13+1</f>
        <v>3</v>
      </c>
      <c r="C14" s="11">
        <f t="shared" si="1"/>
        <v>250000</v>
      </c>
      <c r="D14" s="23">
        <v>0</v>
      </c>
      <c r="E14" s="15">
        <f t="shared" si="2"/>
        <v>-1245.8333333333333</v>
      </c>
      <c r="F14" s="15">
        <f t="shared" si="3"/>
        <v>-1245.8333333333333</v>
      </c>
      <c r="G14" s="11">
        <f t="shared" si="0"/>
        <v>250000</v>
      </c>
    </row>
    <row r="15" spans="1:11" x14ac:dyDescent="0.25">
      <c r="B15" s="9">
        <f t="shared" si="4"/>
        <v>4</v>
      </c>
      <c r="C15" s="11">
        <f t="shared" si="1"/>
        <v>250000</v>
      </c>
      <c r="D15" s="23">
        <v>0</v>
      </c>
      <c r="E15" s="15">
        <f t="shared" si="2"/>
        <v>-1245.8333333333333</v>
      </c>
      <c r="F15" s="15">
        <f t="shared" si="3"/>
        <v>-1245.8333333333333</v>
      </c>
      <c r="G15" s="11">
        <f t="shared" si="0"/>
        <v>250000</v>
      </c>
    </row>
    <row r="16" spans="1:11" x14ac:dyDescent="0.25">
      <c r="B16" s="9">
        <f t="shared" si="4"/>
        <v>5</v>
      </c>
      <c r="C16" s="11">
        <f t="shared" si="1"/>
        <v>250000</v>
      </c>
      <c r="D16" s="23">
        <v>0</v>
      </c>
      <c r="E16" s="15">
        <f t="shared" si="2"/>
        <v>-1245.8333333333333</v>
      </c>
      <c r="F16" s="15">
        <f t="shared" si="3"/>
        <v>-1245.8333333333333</v>
      </c>
      <c r="G16" s="11">
        <f t="shared" si="0"/>
        <v>250000</v>
      </c>
    </row>
    <row r="17" spans="2:7" x14ac:dyDescent="0.25">
      <c r="B17" s="9">
        <f t="shared" si="4"/>
        <v>6</v>
      </c>
      <c r="C17" s="11">
        <f t="shared" si="1"/>
        <v>250000</v>
      </c>
      <c r="D17" s="23">
        <v>0</v>
      </c>
      <c r="E17" s="15">
        <f t="shared" si="2"/>
        <v>-1245.8333333333333</v>
      </c>
      <c r="F17" s="15">
        <f t="shared" si="3"/>
        <v>-1245.8333333333333</v>
      </c>
      <c r="G17" s="11">
        <f t="shared" si="0"/>
        <v>250000</v>
      </c>
    </row>
    <row r="18" spans="2:7" x14ac:dyDescent="0.25">
      <c r="B18" s="9">
        <f t="shared" si="4"/>
        <v>7</v>
      </c>
      <c r="C18" s="11">
        <f t="shared" si="1"/>
        <v>250000</v>
      </c>
      <c r="D18" s="23">
        <v>0</v>
      </c>
      <c r="E18" s="15">
        <f t="shared" si="2"/>
        <v>-1245.8333333333333</v>
      </c>
      <c r="F18" s="15">
        <f t="shared" si="3"/>
        <v>-1245.8333333333333</v>
      </c>
      <c r="G18" s="11">
        <f t="shared" si="0"/>
        <v>250000</v>
      </c>
    </row>
    <row r="19" spans="2:7" x14ac:dyDescent="0.25">
      <c r="B19" s="9">
        <f t="shared" si="4"/>
        <v>8</v>
      </c>
      <c r="C19" s="11">
        <f t="shared" si="1"/>
        <v>250000</v>
      </c>
      <c r="D19" s="23">
        <v>0</v>
      </c>
      <c r="E19" s="15">
        <f t="shared" si="2"/>
        <v>-1245.8333333333333</v>
      </c>
      <c r="F19" s="15">
        <f t="shared" si="3"/>
        <v>-1245.8333333333333</v>
      </c>
      <c r="G19" s="11">
        <f t="shared" si="0"/>
        <v>250000</v>
      </c>
    </row>
    <row r="20" spans="2:7" x14ac:dyDescent="0.25">
      <c r="B20" s="9">
        <f t="shared" si="4"/>
        <v>9</v>
      </c>
      <c r="C20" s="11">
        <f t="shared" si="1"/>
        <v>250000</v>
      </c>
      <c r="D20" s="23">
        <v>0</v>
      </c>
      <c r="E20" s="15">
        <f t="shared" si="2"/>
        <v>-1245.8333333333333</v>
      </c>
      <c r="F20" s="15">
        <f t="shared" si="3"/>
        <v>-1245.8333333333333</v>
      </c>
      <c r="G20" s="11">
        <f t="shared" si="0"/>
        <v>250000</v>
      </c>
    </row>
    <row r="21" spans="2:7" x14ac:dyDescent="0.25">
      <c r="B21" s="9">
        <f t="shared" si="4"/>
        <v>10</v>
      </c>
      <c r="C21" s="11">
        <f t="shared" si="1"/>
        <v>250000</v>
      </c>
      <c r="D21" s="23">
        <v>0</v>
      </c>
      <c r="E21" s="15">
        <f t="shared" si="2"/>
        <v>-1245.8333333333333</v>
      </c>
      <c r="F21" s="15">
        <f t="shared" si="3"/>
        <v>-1245.8333333333333</v>
      </c>
      <c r="G21" s="11">
        <f t="shared" si="0"/>
        <v>250000</v>
      </c>
    </row>
    <row r="22" spans="2:7" x14ac:dyDescent="0.25">
      <c r="B22" s="9">
        <f t="shared" si="4"/>
        <v>11</v>
      </c>
      <c r="C22" s="11">
        <f t="shared" si="1"/>
        <v>250000</v>
      </c>
      <c r="D22" s="23">
        <v>0</v>
      </c>
      <c r="E22" s="15">
        <f t="shared" si="2"/>
        <v>-1245.8333333333333</v>
      </c>
      <c r="F22" s="15">
        <f t="shared" si="3"/>
        <v>-1245.8333333333333</v>
      </c>
      <c r="G22" s="11">
        <f t="shared" si="0"/>
        <v>250000</v>
      </c>
    </row>
    <row r="23" spans="2:7" x14ac:dyDescent="0.25">
      <c r="B23" s="9">
        <f t="shared" si="4"/>
        <v>12</v>
      </c>
      <c r="C23" s="11">
        <f t="shared" si="1"/>
        <v>250000</v>
      </c>
      <c r="D23" s="23">
        <v>0</v>
      </c>
      <c r="E23" s="15">
        <f t="shared" si="2"/>
        <v>-1245.8333333333333</v>
      </c>
      <c r="F23" s="15">
        <f t="shared" si="3"/>
        <v>-1245.8333333333333</v>
      </c>
      <c r="G23" s="11">
        <f t="shared" si="0"/>
        <v>250000</v>
      </c>
    </row>
    <row r="24" spans="2:7" x14ac:dyDescent="0.25">
      <c r="B24" s="9">
        <f t="shared" si="4"/>
        <v>13</v>
      </c>
      <c r="C24" s="11">
        <f t="shared" si="1"/>
        <v>250000</v>
      </c>
      <c r="D24" s="23">
        <v>0</v>
      </c>
      <c r="E24" s="15">
        <f t="shared" si="2"/>
        <v>-1245.8333333333333</v>
      </c>
      <c r="F24" s="15">
        <f t="shared" si="3"/>
        <v>-1245.8333333333333</v>
      </c>
      <c r="G24" s="11">
        <f>C24+D24</f>
        <v>250000</v>
      </c>
    </row>
    <row r="25" spans="2:7" x14ac:dyDescent="0.25">
      <c r="B25" s="9">
        <f t="shared" si="4"/>
        <v>14</v>
      </c>
      <c r="C25" s="11">
        <f t="shared" si="1"/>
        <v>250000</v>
      </c>
      <c r="D25" s="23">
        <v>0</v>
      </c>
      <c r="E25" s="15">
        <f t="shared" si="2"/>
        <v>-1245.8333333333333</v>
      </c>
      <c r="F25" s="15">
        <f t="shared" si="3"/>
        <v>-1245.8333333333333</v>
      </c>
      <c r="G25" s="11">
        <f t="shared" ref="G25:G47" si="5">C25+D25</f>
        <v>250000</v>
      </c>
    </row>
    <row r="26" spans="2:7" x14ac:dyDescent="0.25">
      <c r="B26" s="9">
        <f t="shared" si="4"/>
        <v>15</v>
      </c>
      <c r="C26" s="11">
        <f t="shared" si="1"/>
        <v>250000</v>
      </c>
      <c r="D26" s="23">
        <v>0</v>
      </c>
      <c r="E26" s="15">
        <f t="shared" si="2"/>
        <v>-1245.8333333333333</v>
      </c>
      <c r="F26" s="15">
        <f t="shared" si="3"/>
        <v>-1245.8333333333333</v>
      </c>
      <c r="G26" s="11">
        <f t="shared" si="5"/>
        <v>250000</v>
      </c>
    </row>
    <row r="27" spans="2:7" x14ac:dyDescent="0.25">
      <c r="B27" s="9">
        <f t="shared" si="4"/>
        <v>16</v>
      </c>
      <c r="C27" s="11">
        <f t="shared" si="1"/>
        <v>250000</v>
      </c>
      <c r="D27" s="23">
        <v>0</v>
      </c>
      <c r="E27" s="15">
        <f t="shared" si="2"/>
        <v>-1245.8333333333333</v>
      </c>
      <c r="F27" s="15">
        <f t="shared" si="3"/>
        <v>-1245.8333333333333</v>
      </c>
      <c r="G27" s="11">
        <f t="shared" si="5"/>
        <v>250000</v>
      </c>
    </row>
    <row r="28" spans="2:7" x14ac:dyDescent="0.25">
      <c r="B28" s="9">
        <f t="shared" si="4"/>
        <v>17</v>
      </c>
      <c r="C28" s="11">
        <f t="shared" si="1"/>
        <v>250000</v>
      </c>
      <c r="D28" s="23">
        <v>0</v>
      </c>
      <c r="E28" s="15">
        <f t="shared" si="2"/>
        <v>-1245.8333333333333</v>
      </c>
      <c r="F28" s="15">
        <f t="shared" si="3"/>
        <v>-1245.8333333333333</v>
      </c>
      <c r="G28" s="11">
        <f t="shared" si="5"/>
        <v>250000</v>
      </c>
    </row>
    <row r="29" spans="2:7" x14ac:dyDescent="0.25">
      <c r="B29" s="9">
        <f t="shared" si="4"/>
        <v>18</v>
      </c>
      <c r="C29" s="11">
        <f t="shared" si="1"/>
        <v>250000</v>
      </c>
      <c r="D29" s="23">
        <v>0</v>
      </c>
      <c r="E29" s="15">
        <f t="shared" si="2"/>
        <v>-1245.8333333333333</v>
      </c>
      <c r="F29" s="15">
        <f t="shared" si="3"/>
        <v>-1245.8333333333333</v>
      </c>
      <c r="G29" s="11">
        <f t="shared" si="5"/>
        <v>250000</v>
      </c>
    </row>
    <row r="30" spans="2:7" x14ac:dyDescent="0.25">
      <c r="B30" s="9">
        <f t="shared" si="4"/>
        <v>19</v>
      </c>
      <c r="C30" s="11">
        <f t="shared" si="1"/>
        <v>250000</v>
      </c>
      <c r="D30" s="7">
        <f t="shared" ref="D30:D47" si="6">$C$9-E30</f>
        <v>-13309.838270235949</v>
      </c>
      <c r="E30" s="15">
        <f t="shared" si="2"/>
        <v>-1245.8333333333333</v>
      </c>
      <c r="F30" s="15">
        <f t="shared" si="3"/>
        <v>-14555.671603569283</v>
      </c>
      <c r="G30" s="11">
        <f t="shared" si="5"/>
        <v>236690.16172976405</v>
      </c>
    </row>
    <row r="31" spans="2:7" x14ac:dyDescent="0.25">
      <c r="B31" s="9">
        <f t="shared" si="4"/>
        <v>20</v>
      </c>
      <c r="C31" s="11">
        <f t="shared" si="1"/>
        <v>236690.16172976405</v>
      </c>
      <c r="D31" s="7">
        <f t="shared" si="6"/>
        <v>-13376.165630949292</v>
      </c>
      <c r="E31" s="15">
        <f t="shared" si="2"/>
        <v>-1179.5059726199909</v>
      </c>
      <c r="F31" s="15">
        <f t="shared" si="3"/>
        <v>-14555.671603569283</v>
      </c>
      <c r="G31" s="11">
        <f t="shared" si="5"/>
        <v>223313.99609881476</v>
      </c>
    </row>
    <row r="32" spans="2:7" x14ac:dyDescent="0.25">
      <c r="B32" s="9">
        <f t="shared" si="4"/>
        <v>21</v>
      </c>
      <c r="C32" s="11">
        <f t="shared" si="1"/>
        <v>223313.99609881476</v>
      </c>
      <c r="D32" s="7">
        <f t="shared" si="6"/>
        <v>-13442.823523010189</v>
      </c>
      <c r="E32" s="15">
        <f t="shared" si="2"/>
        <v>-1112.8480805590937</v>
      </c>
      <c r="F32" s="15">
        <f t="shared" si="3"/>
        <v>-14555.671603569283</v>
      </c>
      <c r="G32" s="11">
        <f t="shared" si="5"/>
        <v>209871.17257580458</v>
      </c>
    </row>
    <row r="33" spans="2:7" x14ac:dyDescent="0.25">
      <c r="B33" s="9">
        <f t="shared" si="4"/>
        <v>22</v>
      </c>
      <c r="C33" s="11">
        <f t="shared" si="1"/>
        <v>209871.17257580458</v>
      </c>
      <c r="D33" s="7">
        <f t="shared" si="6"/>
        <v>-13509.813593566523</v>
      </c>
      <c r="E33" s="15">
        <f t="shared" si="2"/>
        <v>-1045.8580100027596</v>
      </c>
      <c r="F33" s="15">
        <f t="shared" si="3"/>
        <v>-14555.671603569283</v>
      </c>
      <c r="G33" s="11">
        <f t="shared" si="5"/>
        <v>196361.35898223805</v>
      </c>
    </row>
    <row r="34" spans="2:7" x14ac:dyDescent="0.25">
      <c r="B34" s="9">
        <f t="shared" si="4"/>
        <v>23</v>
      </c>
      <c r="C34" s="11">
        <f t="shared" si="1"/>
        <v>196361.35898223805</v>
      </c>
      <c r="D34" s="7">
        <f t="shared" si="6"/>
        <v>-13577.137497974463</v>
      </c>
      <c r="E34" s="15">
        <f t="shared" si="2"/>
        <v>-978.53410559481949</v>
      </c>
      <c r="F34" s="15">
        <f t="shared" si="3"/>
        <v>-14555.671603569283</v>
      </c>
      <c r="G34" s="11">
        <f t="shared" si="5"/>
        <v>182784.22148426357</v>
      </c>
    </row>
    <row r="35" spans="2:7" x14ac:dyDescent="0.25">
      <c r="B35" s="9">
        <f t="shared" si="4"/>
        <v>24</v>
      </c>
      <c r="C35" s="11">
        <f t="shared" si="1"/>
        <v>182784.22148426357</v>
      </c>
      <c r="D35" s="7">
        <f t="shared" si="6"/>
        <v>-13644.79689983937</v>
      </c>
      <c r="E35" s="15">
        <f t="shared" si="2"/>
        <v>-910.87470372991345</v>
      </c>
      <c r="F35" s="15">
        <f t="shared" si="3"/>
        <v>-14555.671603569283</v>
      </c>
      <c r="G35" s="11">
        <f t="shared" si="5"/>
        <v>169139.42458442421</v>
      </c>
    </row>
    <row r="36" spans="2:7" x14ac:dyDescent="0.25">
      <c r="B36" s="9">
        <f t="shared" si="4"/>
        <v>25</v>
      </c>
      <c r="C36" s="11">
        <f t="shared" si="1"/>
        <v>169139.42458442421</v>
      </c>
      <c r="D36" s="7">
        <f t="shared" si="6"/>
        <v>-13712.793471056902</v>
      </c>
      <c r="E36" s="15">
        <f t="shared" si="2"/>
        <v>-842.8781325123806</v>
      </c>
      <c r="F36" s="15">
        <f t="shared" si="3"/>
        <v>-14555.671603569283</v>
      </c>
      <c r="G36" s="11">
        <f t="shared" si="5"/>
        <v>155426.6311133673</v>
      </c>
    </row>
    <row r="37" spans="2:7" x14ac:dyDescent="0.25">
      <c r="B37" s="9">
        <f t="shared" si="4"/>
        <v>26</v>
      </c>
      <c r="C37" s="11">
        <f t="shared" si="1"/>
        <v>155426.6311133673</v>
      </c>
      <c r="D37" s="7">
        <f t="shared" si="6"/>
        <v>-13781.128891854336</v>
      </c>
      <c r="E37" s="15">
        <f t="shared" si="2"/>
        <v>-774.54271171494702</v>
      </c>
      <c r="F37" s="15">
        <f t="shared" si="3"/>
        <v>-14555.671603569283</v>
      </c>
      <c r="G37" s="11">
        <f t="shared" si="5"/>
        <v>141645.50222151296</v>
      </c>
    </row>
    <row r="38" spans="2:7" x14ac:dyDescent="0.25">
      <c r="B38" s="9">
        <f t="shared" si="4"/>
        <v>27</v>
      </c>
      <c r="C38" s="11">
        <f t="shared" si="1"/>
        <v>141645.50222151296</v>
      </c>
      <c r="D38" s="7">
        <f t="shared" si="6"/>
        <v>-13849.804850832075</v>
      </c>
      <c r="E38" s="15">
        <f t="shared" si="2"/>
        <v>-705.8667527372063</v>
      </c>
      <c r="F38" s="15">
        <f t="shared" si="3"/>
        <v>-14555.671603569281</v>
      </c>
      <c r="G38" s="11">
        <f t="shared" si="5"/>
        <v>127795.69737068088</v>
      </c>
    </row>
    <row r="39" spans="2:7" x14ac:dyDescent="0.25">
      <c r="B39" s="9">
        <f t="shared" si="4"/>
        <v>28</v>
      </c>
      <c r="C39" s="11">
        <f t="shared" si="1"/>
        <v>127795.69737068088</v>
      </c>
      <c r="D39" s="7">
        <f t="shared" si="6"/>
        <v>-13918.823045005389</v>
      </c>
      <c r="E39" s="15">
        <f t="shared" si="2"/>
        <v>-636.84855856389311</v>
      </c>
      <c r="F39" s="15">
        <f t="shared" si="3"/>
        <v>-14555.671603569283</v>
      </c>
      <c r="G39" s="11">
        <f t="shared" si="5"/>
        <v>113876.87432567548</v>
      </c>
    </row>
    <row r="40" spans="2:7" x14ac:dyDescent="0.25">
      <c r="B40" s="9">
        <f t="shared" si="4"/>
        <v>29</v>
      </c>
      <c r="C40" s="11">
        <f t="shared" si="1"/>
        <v>113876.87432567548</v>
      </c>
      <c r="D40" s="7">
        <f t="shared" si="6"/>
        <v>-13988.185179846332</v>
      </c>
      <c r="E40" s="15">
        <f t="shared" si="2"/>
        <v>-567.48642372294955</v>
      </c>
      <c r="F40" s="15">
        <f t="shared" si="3"/>
        <v>-14555.671603569283</v>
      </c>
      <c r="G40" s="11">
        <f t="shared" si="5"/>
        <v>99888.68914582915</v>
      </c>
    </row>
    <row r="41" spans="2:7" x14ac:dyDescent="0.25">
      <c r="B41" s="9">
        <f t="shared" si="4"/>
        <v>30</v>
      </c>
      <c r="C41" s="11">
        <f t="shared" si="1"/>
        <v>99888.68914582915</v>
      </c>
      <c r="D41" s="7">
        <f t="shared" si="6"/>
        <v>-14057.892969325902</v>
      </c>
      <c r="E41" s="15">
        <f t="shared" si="2"/>
        <v>-497.77863424338193</v>
      </c>
      <c r="F41" s="15">
        <f t="shared" si="3"/>
        <v>-14555.671603569284</v>
      </c>
      <c r="G41" s="11">
        <f t="shared" si="5"/>
        <v>85830.796176503252</v>
      </c>
    </row>
    <row r="42" spans="2:7" x14ac:dyDescent="0.25">
      <c r="B42" s="9">
        <f t="shared" si="4"/>
        <v>31</v>
      </c>
      <c r="C42" s="11">
        <f t="shared" si="1"/>
        <v>85830.796176503252</v>
      </c>
      <c r="D42" s="7">
        <f t="shared" si="6"/>
        <v>-14127.948135956374</v>
      </c>
      <c r="E42" s="15">
        <f t="shared" si="2"/>
        <v>-427.72346761290788</v>
      </c>
      <c r="F42" s="15">
        <f t="shared" si="3"/>
        <v>-14555.671603569283</v>
      </c>
      <c r="G42" s="11">
        <f t="shared" si="5"/>
        <v>71702.848040546873</v>
      </c>
    </row>
    <row r="43" spans="2:7" x14ac:dyDescent="0.25">
      <c r="B43" s="9">
        <f t="shared" si="4"/>
        <v>32</v>
      </c>
      <c r="C43" s="11">
        <f t="shared" si="1"/>
        <v>71702.848040546873</v>
      </c>
      <c r="D43" s="7">
        <f t="shared" si="6"/>
        <v>-14198.35241083389</v>
      </c>
      <c r="E43" s="15">
        <f t="shared" si="2"/>
        <v>-357.31919273539188</v>
      </c>
      <c r="F43" s="15">
        <f t="shared" si="3"/>
        <v>-14555.671603569281</v>
      </c>
      <c r="G43" s="11">
        <f t="shared" si="5"/>
        <v>57504.495629712983</v>
      </c>
    </row>
    <row r="44" spans="2:7" x14ac:dyDescent="0.25">
      <c r="B44" s="9">
        <f t="shared" si="4"/>
        <v>33</v>
      </c>
      <c r="C44" s="11">
        <f t="shared" si="1"/>
        <v>57504.495629712983</v>
      </c>
      <c r="D44" s="7">
        <f t="shared" si="6"/>
        <v>-14269.107533681214</v>
      </c>
      <c r="E44" s="15">
        <f t="shared" si="2"/>
        <v>-286.5640698880697</v>
      </c>
      <c r="F44" s="15">
        <f t="shared" si="3"/>
        <v>-14555.671603569283</v>
      </c>
      <c r="G44" s="11">
        <f t="shared" si="5"/>
        <v>43235.388096031769</v>
      </c>
    </row>
    <row r="45" spans="2:7" x14ac:dyDescent="0.25">
      <c r="B45" s="9">
        <f t="shared" si="4"/>
        <v>34</v>
      </c>
      <c r="C45" s="11">
        <f t="shared" si="1"/>
        <v>43235.388096031769</v>
      </c>
      <c r="D45" s="7">
        <f t="shared" si="6"/>
        <v>-14340.215252890725</v>
      </c>
      <c r="E45" s="15">
        <f t="shared" si="2"/>
        <v>-215.45635067855829</v>
      </c>
      <c r="F45" s="15">
        <f t="shared" si="3"/>
        <v>-14555.671603569283</v>
      </c>
      <c r="G45" s="11">
        <f t="shared" si="5"/>
        <v>28895.172843141045</v>
      </c>
    </row>
    <row r="46" spans="2:7" x14ac:dyDescent="0.25">
      <c r="B46" s="9">
        <f t="shared" si="4"/>
        <v>35</v>
      </c>
      <c r="C46" s="11">
        <f t="shared" si="1"/>
        <v>28895.172843141045</v>
      </c>
      <c r="D46" s="7">
        <f t="shared" si="6"/>
        <v>-14411.677325567629</v>
      </c>
      <c r="E46" s="15">
        <f t="shared" si="2"/>
        <v>-143.99427800165284</v>
      </c>
      <c r="F46" s="15">
        <f t="shared" si="3"/>
        <v>-14555.671603569283</v>
      </c>
      <c r="G46" s="11">
        <f t="shared" si="5"/>
        <v>14483.495517573416</v>
      </c>
    </row>
    <row r="47" spans="2:7" x14ac:dyDescent="0.25">
      <c r="B47" s="12">
        <f t="shared" si="4"/>
        <v>36</v>
      </c>
      <c r="C47" s="13">
        <f t="shared" si="1"/>
        <v>14483.495517573416</v>
      </c>
      <c r="D47" s="17">
        <f t="shared" si="6"/>
        <v>-14483.495517573376</v>
      </c>
      <c r="E47" s="16">
        <f t="shared" si="2"/>
        <v>-72.176085995907513</v>
      </c>
      <c r="F47" s="16">
        <f t="shared" si="3"/>
        <v>-14555.671603569283</v>
      </c>
      <c r="G47" s="13">
        <f t="shared" si="5"/>
        <v>4.0017766878008842E-11</v>
      </c>
    </row>
    <row r="48" spans="2:7" x14ac:dyDescent="0.25">
      <c r="B48" s="6"/>
      <c r="C48" s="14" t="s">
        <v>10</v>
      </c>
      <c r="D48" s="22">
        <f>SUM(D12:D47)</f>
        <v>-249999.99999999994</v>
      </c>
      <c r="E48" s="22">
        <f>SUM(E12:E47)</f>
        <v>-34427.088864247147</v>
      </c>
      <c r="F48" s="22">
        <f>SUM(F12:F47)</f>
        <v>-284427.0888642472</v>
      </c>
      <c r="G48" s="6"/>
    </row>
  </sheetData>
  <mergeCells count="1">
    <mergeCell ref="C4:G4"/>
  </mergeCells>
  <dataValidations disablePrompts="1" count="1">
    <dataValidation type="list" allowBlank="1" showInputMessage="1" showErrorMessage="1" sqref="C5">
      <formula1>$K$8:$K$9</formula1>
    </dataValidation>
  </dataValidations>
  <printOptions horizontalCentered="1"/>
  <pageMargins left="0.7" right="0.7" top="0.75" bottom="0.75" header="0.3" footer="0.3"/>
  <pageSetup scale="7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 TRAB</vt:lpstr>
      <vt:lpstr>'CAP TRAB'!Área_de_impresión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ARRIAZA</dc:creator>
  <cp:lastModifiedBy>Dafnne Alejandra Echeverria Sierra</cp:lastModifiedBy>
  <dcterms:created xsi:type="dcterms:W3CDTF">2020-06-19T18:43:41Z</dcterms:created>
  <dcterms:modified xsi:type="dcterms:W3CDTF">2020-07-07T17:40:59Z</dcterms:modified>
</cp:coreProperties>
</file>